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100wRLBvJnB-7bvXz_QqF4hvo54b0P_E\PLAN. CONTRAT\PROCESSOS 2026\004 - Livros Gamificados - SEDUC\"/>
    </mc:Choice>
  </mc:AlternateContent>
  <bookViews>
    <workbookView xWindow="-120" yWindow="-120" windowWidth="19440" windowHeight="10071" activeTab="2"/>
  </bookViews>
  <sheets>
    <sheet name="ITENS DFD" sheetId="11" r:id="rId1"/>
    <sheet name="itens TR" sheetId="12" r:id="rId2"/>
    <sheet name="Média Geral Ok" sheetId="9" r:id="rId3"/>
    <sheet name="Média P. Empresas ok" sheetId="10" r:id="rId4"/>
    <sheet name="Preços públicos ok" sheetId="6" r:id="rId5"/>
    <sheet name="Cota" sheetId="4" r:id="rId6"/>
  </sheets>
  <definedNames>
    <definedName name="_FilterDatabase" localSheetId="0" hidden="1">'ITENS DFD'!$B$1:$D$3</definedName>
    <definedName name="_FilterDatabase" localSheetId="1" hidden="1">'itens TR'!$B$1:$D$2</definedName>
    <definedName name="_FilterDatabase" localSheetId="2" hidden="1">'Média Geral Ok'!$B$2:$D$4</definedName>
    <definedName name="_FilterDatabase" localSheetId="3" hidden="1">'Média P. Empresas ok'!$B$2:$D$4</definedName>
    <definedName name="_FilterDatabase" localSheetId="4" hidden="1">'Preços públicos ok'!$B$4:$D$6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2" l="1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38" i="12" l="1"/>
  <c r="M40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" i="9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M5" i="9" l="1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" i="9"/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5" i="10"/>
  <c r="H4" i="10"/>
  <c r="G6" i="4" l="1"/>
  <c r="K3" i="4"/>
  <c r="L3" i="4"/>
  <c r="M3" i="4"/>
  <c r="N3" i="4"/>
</calcChain>
</file>

<file path=xl/sharedStrings.xml><?xml version="1.0" encoding="utf-8"?>
<sst xmlns="http://schemas.openxmlformats.org/spreadsheetml/2006/main" count="454" uniqueCount="84">
  <si>
    <t>ITEM</t>
  </si>
  <si>
    <t>ESPECIFICAÇÃO DO PRODUTO</t>
  </si>
  <si>
    <t>UND</t>
  </si>
  <si>
    <t>QUANT</t>
  </si>
  <si>
    <t>V. UNIT.</t>
  </si>
  <si>
    <t>V.TOTAL</t>
  </si>
  <si>
    <t>Pesquisa com empresas</t>
  </si>
  <si>
    <t>Média P.</t>
  </si>
  <si>
    <t>QTD de Preços</t>
  </si>
  <si>
    <t>Média</t>
  </si>
  <si>
    <t>V. Unit. Médio</t>
  </si>
  <si>
    <t>Total de Pesquisas</t>
  </si>
  <si>
    <t>Banco de preço</t>
  </si>
  <si>
    <t>Média Ponderada</t>
  </si>
  <si>
    <t xml:space="preserve"> </t>
  </si>
  <si>
    <t>CATMAT/ CATSER</t>
  </si>
  <si>
    <t>TOTAL</t>
  </si>
  <si>
    <t>QTD T</t>
  </si>
  <si>
    <t>C. Principal</t>
  </si>
  <si>
    <t>C. Reservada</t>
  </si>
  <si>
    <t>Total</t>
  </si>
  <si>
    <t>TOTAL GERAL</t>
  </si>
  <si>
    <t>Cota/ Classificação</t>
  </si>
  <si>
    <t>YASMIM RENEFFER DO NASCIMENTO SILVA</t>
  </si>
  <si>
    <t>Matrícula nº 992929</t>
  </si>
  <si>
    <t>De acordo da Instrução Normativa Seges/Me Nº 65, de 7 de julho de 2021 - dispõe sobre o procedimento administrativo para a realização de pesquisa de preços para aquisição de bens e contratação de serviços em geral, no âmbito da administração pública federal direta, autárquica e fundacional, o artigo 5º, IV, IV - Pesquisa direta com, no mínimo, 3 (três) fornecedores, mediante solicitação formal de cotação, por meio de ofício ou e-mail, desde que seja apresentada justificativa da escolha desses fornecedores e que não tenham sido obtidos os orçamentos com mais de 6 (seis) meses de antecedência da data de divulgação do edital.</t>
  </si>
  <si>
    <t>Para fins de obtenção do valor estimado, utilizamos neste processo a média ponderada, cuja formula encontra-se indicada na página n° 19, da apostila do modulo II do Curso Licitação de Medicamentos e Material Médico-Hospitalar, cópia anexa;</t>
  </si>
  <si>
    <t>FORNECEDOR</t>
  </si>
  <si>
    <t>MUNICÍPIO</t>
  </si>
  <si>
    <t xml:space="preserve">MÉDIA                           </t>
  </si>
  <si>
    <t>Contratos públicos</t>
  </si>
  <si>
    <t>CONTRATOS PÚBLICOS</t>
  </si>
  <si>
    <t>EMPRESAS</t>
  </si>
  <si>
    <t xml:space="preserve">Livro digital (livro do aluno) gamificados para 1º ano de Português.  </t>
  </si>
  <si>
    <t>Livro digital (livro do aluno) gamificados para 1º ano de Matemática.</t>
  </si>
  <si>
    <t>Livros digitais (livro do aluno) gamificados para 2º ano de português.</t>
  </si>
  <si>
    <t>Livros digitais (livro do aluno) gamificados para 2º ano de matemática.</t>
  </si>
  <si>
    <t>Livros digitais (livro do aluno) gamificados para 3º ano de português.</t>
  </si>
  <si>
    <t>Livros digitais (livro do aluno) gamificados para 3º ano de matemática.</t>
  </si>
  <si>
    <t>Livros digitais (livro do aluno) gamificados para 4º ano de português.</t>
  </si>
  <si>
    <t>Livros digitais (livro do aluno) gamificados para 4º ano de matemática.</t>
  </si>
  <si>
    <t>Livros digitais (livro do aluno) gamificados para 5º ano de português.</t>
  </si>
  <si>
    <t>Livros digitais (livro do aluno) gamificados para 5º ano de matemática.</t>
  </si>
  <si>
    <t>Livros digitais (livro do aluno) gamificados para 6º ano de português.</t>
  </si>
  <si>
    <t>Livros digitais (livro do aluno) gamificados para 6º ano de matemática.</t>
  </si>
  <si>
    <t>Livros digitais (livro do aluno) gamificados para 7º ano de português.</t>
  </si>
  <si>
    <t>Livros digitais (livro do aluno) gamificados para 7º ano de matemática.</t>
  </si>
  <si>
    <t>Livros digitais (livro do aluno) gamificados para 8º ano de português.</t>
  </si>
  <si>
    <t>Livros digitais (livro do aluno) gamificados para 8º ano de matemática.</t>
  </si>
  <si>
    <t>Livros digitais (livro do aluno) gamificados para 9º ano de português.</t>
  </si>
  <si>
    <t>Livros digitais (livro do aluno) gamificados para 9º ano de matemática.</t>
  </si>
  <si>
    <t>Livros digitais (livro do professor) gamificados para 1º ano de Português.</t>
  </si>
  <si>
    <t>Livros digitais (livro do professor) gamificados para 1º ano de Matemática.</t>
  </si>
  <si>
    <t>Livros digitais (livro do professor) gamificados para 2º ano de Português.</t>
  </si>
  <si>
    <t>Livros digitais (livro do professor) gamificados para 2º ano de Matemática.</t>
  </si>
  <si>
    <t>Livros digitais (livro do professor) gamificados para 3º ano de Português.</t>
  </si>
  <si>
    <t>Livros digitais (livro do professor) gamificados para 3º ano de Matemática.</t>
  </si>
  <si>
    <t>Livros digitais (livro do professor) gamificados para 4º ano de Português.</t>
  </si>
  <si>
    <t>Livros digitais (livro do professor) gamificados para 4º ano de Matemática.</t>
  </si>
  <si>
    <t>Livros digitais (livro do professor) gamificados para 5º ano de Português.</t>
  </si>
  <si>
    <t>Livros digitais (livro do professor) gamificados para 5º ano de Matemática.</t>
  </si>
  <si>
    <t>Livros digitais (livro do professor) gamificados para 6º ano de Português.</t>
  </si>
  <si>
    <t>Livros digitais (livro do professor) gamificados para 6º ano de Matemática.</t>
  </si>
  <si>
    <t>Livros digitais (livro do professor) gamificados para 7º ano de Português.</t>
  </si>
  <si>
    <t>Livros digitais (livro do professor) gamificados para 7º ano de Matemática.</t>
  </si>
  <si>
    <t>Livros digitais (livro do professor) gamificados para 8º ano de Português.</t>
  </si>
  <si>
    <t>Livros digitais (livro do professor) gamificados para 8º ano de Matemática.</t>
  </si>
  <si>
    <t>Livros digitais (livro do professor) gamificados para 9º ano de Português.</t>
  </si>
  <si>
    <t>Livros digitais (livro do professor) gamificados para 9º ano de Matemática.</t>
  </si>
  <si>
    <t>SEGE SOLUÇÕES</t>
  </si>
  <si>
    <t>CONECTAE</t>
  </si>
  <si>
    <t xml:space="preserve">Média </t>
  </si>
  <si>
    <t>EDUKI TECNOLOGIA</t>
  </si>
  <si>
    <t>LIMOEIRO</t>
  </si>
  <si>
    <t>VALOR TOTAL</t>
  </si>
  <si>
    <t>São Lourenço da Mata, 20 de janeiro de 2026.</t>
  </si>
  <si>
    <t>IBATEGUARA</t>
  </si>
  <si>
    <t>GRANJA</t>
  </si>
  <si>
    <r>
      <t xml:space="preserve">Para fins de obtenção do preço estimativo foi publicado no </t>
    </r>
    <r>
      <rPr>
        <b/>
        <i/>
        <sz val="10"/>
        <rFont val="Cambria"/>
        <family val="1"/>
      </rPr>
      <t>Diário Oficial AMUPE</t>
    </r>
    <r>
      <rPr>
        <i/>
        <sz val="10"/>
        <rFont val="Cambria"/>
        <family val="1"/>
      </rPr>
      <t>, solicitando cotação de preços para o objeto em tela. Recebemos proposta de 03 (três) empresas através do e-mail.</t>
    </r>
  </si>
  <si>
    <t>São Lourenço da Mata, 03 de fevereiro de 2026.</t>
  </si>
  <si>
    <t>São Lourenço da Mata,  03 de fevereiro de 2026.</t>
  </si>
  <si>
    <t>MÉDIA GERAL</t>
  </si>
  <si>
    <t>Foram utilizados preços provenientes de contratações públicas, cujos registros são datados de período inferior a 01 (um) ano em relação à presente data, em conformidade com as boas práticas de pesquisa de preços.</t>
  </si>
  <si>
    <r>
      <t xml:space="preserve">Foi realizada pesquisa de preços públicos por meio da ferramenta </t>
    </r>
    <r>
      <rPr>
        <b/>
        <i/>
        <sz val="10"/>
        <rFont val="Cambria"/>
        <family val="1"/>
      </rPr>
      <t xml:space="preserve">Banco de Preços (disponível em: https://www.bancodeprecos.com.br); </t>
    </r>
    <r>
      <rPr>
        <i/>
        <sz val="10"/>
        <rFont val="Cambria"/>
        <family val="1"/>
      </rPr>
      <t>contudo, não foram identificados valores compatíveis com o objeto em análise, em razão de sua especificidade.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</si>
</sst>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libri"/>
      <family val="2"/>
    </font>
    <font>
      <b/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mbria"/>
      <family val="1"/>
    </font>
    <font>
      <sz val="10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i/>
      <sz val="10"/>
      <name val="Cambria"/>
      <family val="1"/>
    </font>
    <font>
      <b/>
      <i/>
      <sz val="10"/>
      <name val="Cambria"/>
      <family val="1"/>
    </font>
    <font>
      <i/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4" fontId="8" fillId="5" borderId="1" xfId="0" applyNumberFormat="1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4" fontId="7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4" fontId="10" fillId="4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4" fontId="12" fillId="0" borderId="0" xfId="1" applyFont="1" applyAlignment="1">
      <alignment horizontal="center" vertical="center"/>
    </xf>
    <xf numFmtId="0" fontId="12" fillId="5" borderId="0" xfId="0" applyFont="1" applyFill="1"/>
    <xf numFmtId="44" fontId="12" fillId="0" borderId="0" xfId="1" applyFont="1" applyAlignment="1">
      <alignment vertical="center"/>
    </xf>
    <xf numFmtId="0" fontId="12" fillId="5" borderId="0" xfId="0" applyFont="1" applyFill="1" applyAlignment="1">
      <alignment horizontal="left" vertical="center" wrapText="1"/>
    </xf>
    <xf numFmtId="44" fontId="12" fillId="5" borderId="1" xfId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4" fontId="13" fillId="2" borderId="1" xfId="1" applyFont="1" applyFill="1" applyBorder="1" applyAlignment="1">
      <alignment horizontal="center" vertical="center" wrapText="1"/>
    </xf>
    <xf numFmtId="44" fontId="13" fillId="6" borderId="1" xfId="1" applyFont="1" applyFill="1" applyBorder="1" applyAlignment="1">
      <alignment horizontal="center" vertical="center" wrapText="1"/>
    </xf>
    <xf numFmtId="44" fontId="14" fillId="0" borderId="1" xfId="1" applyFont="1" applyBorder="1" applyAlignment="1">
      <alignment horizontal="center" vertical="center"/>
    </xf>
    <xf numFmtId="44" fontId="14" fillId="5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8" fontId="14" fillId="0" borderId="1" xfId="1" applyNumberFormat="1" applyFont="1" applyBorder="1" applyAlignment="1">
      <alignment horizontal="center" vertical="center"/>
    </xf>
    <xf numFmtId="8" fontId="14" fillId="5" borderId="1" xfId="0" applyNumberFormat="1" applyFont="1" applyFill="1" applyBorder="1" applyAlignment="1">
      <alignment vertical="center"/>
    </xf>
    <xf numFmtId="8" fontId="14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8" fontId="14" fillId="5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horizontal="center" vertical="center" wrapText="1"/>
    </xf>
    <xf numFmtId="8" fontId="14" fillId="5" borderId="1" xfId="1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4" fontId="13" fillId="2" borderId="1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44" fontId="13" fillId="6" borderId="1" xfId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 wrapText="1"/>
    </xf>
    <xf numFmtId="44" fontId="14" fillId="0" borderId="0" xfId="1" applyFont="1" applyAlignment="1">
      <alignment horizontal="center" vertical="center"/>
    </xf>
    <xf numFmtId="44" fontId="12" fillId="0" borderId="0" xfId="0" applyNumberFormat="1" applyFont="1" applyAlignment="1">
      <alignment vertical="center"/>
    </xf>
    <xf numFmtId="0" fontId="12" fillId="5" borderId="0" xfId="0" applyFont="1" applyFill="1" applyAlignment="1">
      <alignment vertical="center"/>
    </xf>
    <xf numFmtId="0" fontId="16" fillId="0" borderId="1" xfId="0" applyFont="1" applyBorder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4" fillId="0" borderId="0" xfId="0" applyFont="1" applyAlignment="1"/>
    <xf numFmtId="0" fontId="14" fillId="0" borderId="0" xfId="0" applyFont="1" applyAlignment="1">
      <alignment vertical="center"/>
    </xf>
    <xf numFmtId="44" fontId="13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right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9" fillId="5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9" fillId="5" borderId="4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44" fontId="13" fillId="6" borderId="1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6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="120" zoomScaleNormal="120" workbookViewId="0">
      <pane ySplit="2" topLeftCell="A30" activePane="bottomLeft" state="frozen"/>
      <selection activeCell="C24" sqref="C24"/>
      <selection pane="bottomLeft" activeCell="C32" sqref="C32"/>
    </sheetView>
  </sheetViews>
  <sheetFormatPr defaultColWidth="9.3046875" defaultRowHeight="12.45" x14ac:dyDescent="0.3"/>
  <cols>
    <col min="1" max="1" width="5.61328125" style="47" customWidth="1"/>
    <col min="2" max="2" width="39.61328125" style="47" customWidth="1"/>
    <col min="3" max="3" width="8.15234375" style="47" customWidth="1"/>
    <col min="4" max="4" width="7.3046875" style="47" customWidth="1"/>
    <col min="5" max="5" width="8.15234375" style="47" hidden="1" customWidth="1"/>
    <col min="6" max="6" width="8.53515625" style="47" hidden="1" customWidth="1"/>
    <col min="7" max="16384" width="9.3046875" style="24"/>
  </cols>
  <sheetData>
    <row r="1" spans="1:6" ht="14.15" customHeight="1" x14ac:dyDescent="0.3">
      <c r="A1" s="86" t="s">
        <v>0</v>
      </c>
      <c r="B1" s="88" t="s">
        <v>1</v>
      </c>
      <c r="C1" s="88" t="s">
        <v>2</v>
      </c>
      <c r="D1" s="88" t="s">
        <v>3</v>
      </c>
      <c r="E1" s="89" t="s">
        <v>12</v>
      </c>
      <c r="F1" s="89"/>
    </row>
    <row r="2" spans="1:6" ht="24.9" x14ac:dyDescent="0.3">
      <c r="A2" s="87"/>
      <c r="B2" s="88"/>
      <c r="C2" s="88"/>
      <c r="D2" s="88"/>
      <c r="E2" s="70" t="s">
        <v>7</v>
      </c>
      <c r="F2" s="71" t="s">
        <v>8</v>
      </c>
    </row>
    <row r="3" spans="1:6" ht="24.9" x14ac:dyDescent="0.3">
      <c r="A3" s="32">
        <v>1</v>
      </c>
      <c r="B3" s="33" t="s">
        <v>33</v>
      </c>
      <c r="C3" s="32" t="s">
        <v>2</v>
      </c>
      <c r="D3" s="34">
        <v>992</v>
      </c>
      <c r="E3" s="29"/>
      <c r="F3" s="30"/>
    </row>
    <row r="4" spans="1:6" ht="24.9" x14ac:dyDescent="0.3">
      <c r="A4" s="32">
        <v>2</v>
      </c>
      <c r="B4" s="33" t="s">
        <v>34</v>
      </c>
      <c r="C4" s="32" t="s">
        <v>2</v>
      </c>
      <c r="D4" s="34">
        <v>992</v>
      </c>
      <c r="E4" s="29"/>
      <c r="F4" s="30"/>
    </row>
    <row r="5" spans="1:6" s="26" customFormat="1" ht="24.9" x14ac:dyDescent="0.3">
      <c r="A5" s="32">
        <v>3</v>
      </c>
      <c r="B5" s="33" t="s">
        <v>35</v>
      </c>
      <c r="C5" s="32" t="s">
        <v>2</v>
      </c>
      <c r="D5" s="34">
        <v>1071</v>
      </c>
      <c r="E5" s="29"/>
      <c r="F5" s="30"/>
    </row>
    <row r="6" spans="1:6" s="26" customFormat="1" ht="29.15" x14ac:dyDescent="0.3">
      <c r="A6" s="32">
        <v>4</v>
      </c>
      <c r="B6" s="53" t="s">
        <v>36</v>
      </c>
      <c r="C6" s="32" t="s">
        <v>2</v>
      </c>
      <c r="D6" s="34">
        <v>1071</v>
      </c>
      <c r="E6" s="29"/>
      <c r="F6" s="30"/>
    </row>
    <row r="7" spans="1:6" s="26" customFormat="1" ht="24.9" x14ac:dyDescent="0.3">
      <c r="A7" s="32">
        <v>5</v>
      </c>
      <c r="B7" s="33" t="s">
        <v>37</v>
      </c>
      <c r="C7" s="32" t="s">
        <v>2</v>
      </c>
      <c r="D7" s="34">
        <v>1250</v>
      </c>
      <c r="E7" s="29"/>
      <c r="F7" s="30"/>
    </row>
    <row r="8" spans="1:6" s="26" customFormat="1" ht="24.9" x14ac:dyDescent="0.3">
      <c r="A8" s="32">
        <v>6</v>
      </c>
      <c r="B8" s="33" t="s">
        <v>38</v>
      </c>
      <c r="C8" s="32" t="s">
        <v>2</v>
      </c>
      <c r="D8" s="34">
        <v>1250</v>
      </c>
      <c r="E8" s="29"/>
      <c r="F8" s="30"/>
    </row>
    <row r="9" spans="1:6" s="26" customFormat="1" ht="24.9" x14ac:dyDescent="0.3">
      <c r="A9" s="32">
        <v>7</v>
      </c>
      <c r="B9" s="33" t="s">
        <v>39</v>
      </c>
      <c r="C9" s="32" t="s">
        <v>2</v>
      </c>
      <c r="D9" s="34">
        <v>1279</v>
      </c>
      <c r="E9" s="54"/>
      <c r="F9" s="54"/>
    </row>
    <row r="10" spans="1:6" ht="24.9" x14ac:dyDescent="0.3">
      <c r="A10" s="32">
        <v>8</v>
      </c>
      <c r="B10" s="33" t="s">
        <v>40</v>
      </c>
      <c r="C10" s="32" t="s">
        <v>2</v>
      </c>
      <c r="D10" s="34">
        <v>1279</v>
      </c>
      <c r="E10" s="55"/>
      <c r="F10" s="55"/>
    </row>
    <row r="11" spans="1:6" ht="24.9" x14ac:dyDescent="0.3">
      <c r="A11" s="32">
        <v>9</v>
      </c>
      <c r="B11" s="33" t="s">
        <v>41</v>
      </c>
      <c r="C11" s="32" t="s">
        <v>2</v>
      </c>
      <c r="D11" s="34">
        <v>1233</v>
      </c>
      <c r="E11" s="55"/>
      <c r="F11" s="55"/>
    </row>
    <row r="12" spans="1:6" ht="24.9" x14ac:dyDescent="0.3">
      <c r="A12" s="32">
        <v>10</v>
      </c>
      <c r="B12" s="33" t="s">
        <v>42</v>
      </c>
      <c r="C12" s="32" t="s">
        <v>2</v>
      </c>
      <c r="D12" s="34">
        <v>1233</v>
      </c>
      <c r="E12" s="55"/>
      <c r="F12" s="55"/>
    </row>
    <row r="13" spans="1:6" ht="24.9" x14ac:dyDescent="0.3">
      <c r="A13" s="32">
        <v>11</v>
      </c>
      <c r="B13" s="33" t="s">
        <v>43</v>
      </c>
      <c r="C13" s="32" t="s">
        <v>2</v>
      </c>
      <c r="D13" s="34">
        <v>1181</v>
      </c>
      <c r="E13" s="55"/>
      <c r="F13" s="55"/>
    </row>
    <row r="14" spans="1:6" ht="24.9" x14ac:dyDescent="0.3">
      <c r="A14" s="32">
        <v>12</v>
      </c>
      <c r="B14" s="33" t="s">
        <v>44</v>
      </c>
      <c r="C14" s="32" t="s">
        <v>2</v>
      </c>
      <c r="D14" s="34">
        <v>1181</v>
      </c>
      <c r="E14" s="55"/>
      <c r="F14" s="55"/>
    </row>
    <row r="15" spans="1:6" ht="24.9" x14ac:dyDescent="0.3">
      <c r="A15" s="32">
        <v>13</v>
      </c>
      <c r="B15" s="33" t="s">
        <v>45</v>
      </c>
      <c r="C15" s="32" t="s">
        <v>2</v>
      </c>
      <c r="D15" s="34">
        <v>1193</v>
      </c>
      <c r="E15" s="55"/>
      <c r="F15" s="55"/>
    </row>
    <row r="16" spans="1:6" ht="24.9" x14ac:dyDescent="0.3">
      <c r="A16" s="32">
        <v>14</v>
      </c>
      <c r="B16" s="33" t="s">
        <v>46</v>
      </c>
      <c r="C16" s="32" t="s">
        <v>2</v>
      </c>
      <c r="D16" s="34">
        <v>1193</v>
      </c>
      <c r="E16" s="55"/>
      <c r="F16" s="55"/>
    </row>
    <row r="17" spans="1:6" ht="24.9" x14ac:dyDescent="0.3">
      <c r="A17" s="32">
        <v>15</v>
      </c>
      <c r="B17" s="33" t="s">
        <v>47</v>
      </c>
      <c r="C17" s="32" t="s">
        <v>2</v>
      </c>
      <c r="D17" s="34">
        <v>1202</v>
      </c>
      <c r="E17" s="55"/>
      <c r="F17" s="55"/>
    </row>
    <row r="18" spans="1:6" ht="24.9" x14ac:dyDescent="0.3">
      <c r="A18" s="32">
        <v>16</v>
      </c>
      <c r="B18" s="33" t="s">
        <v>48</v>
      </c>
      <c r="C18" s="32" t="s">
        <v>2</v>
      </c>
      <c r="D18" s="34">
        <v>1202</v>
      </c>
      <c r="E18" s="55"/>
      <c r="F18" s="55"/>
    </row>
    <row r="19" spans="1:6" ht="24.9" x14ac:dyDescent="0.3">
      <c r="A19" s="32">
        <v>17</v>
      </c>
      <c r="B19" s="33" t="s">
        <v>49</v>
      </c>
      <c r="C19" s="32" t="s">
        <v>2</v>
      </c>
      <c r="D19" s="34">
        <v>1110</v>
      </c>
      <c r="E19" s="55"/>
      <c r="F19" s="55"/>
    </row>
    <row r="20" spans="1:6" ht="24.9" x14ac:dyDescent="0.3">
      <c r="A20" s="32">
        <v>18</v>
      </c>
      <c r="B20" s="33" t="s">
        <v>50</v>
      </c>
      <c r="C20" s="32" t="s">
        <v>2</v>
      </c>
      <c r="D20" s="34">
        <v>1110</v>
      </c>
      <c r="E20" s="55"/>
      <c r="F20" s="55"/>
    </row>
    <row r="21" spans="1:6" ht="24.9" x14ac:dyDescent="0.3">
      <c r="A21" s="32">
        <v>19</v>
      </c>
      <c r="B21" s="33" t="s">
        <v>51</v>
      </c>
      <c r="C21" s="32" t="s">
        <v>2</v>
      </c>
      <c r="D21" s="34">
        <v>55</v>
      </c>
      <c r="E21" s="55"/>
      <c r="F21" s="55"/>
    </row>
    <row r="22" spans="1:6" ht="29.15" x14ac:dyDescent="0.3">
      <c r="A22" s="32">
        <v>20</v>
      </c>
      <c r="B22" s="53" t="s">
        <v>52</v>
      </c>
      <c r="C22" s="32" t="s">
        <v>2</v>
      </c>
      <c r="D22" s="34">
        <v>55</v>
      </c>
      <c r="E22" s="55"/>
      <c r="F22" s="55"/>
    </row>
    <row r="23" spans="1:6" ht="24.9" x14ac:dyDescent="0.3">
      <c r="A23" s="32">
        <v>21</v>
      </c>
      <c r="B23" s="33" t="s">
        <v>53</v>
      </c>
      <c r="C23" s="32" t="s">
        <v>2</v>
      </c>
      <c r="D23" s="34">
        <v>53</v>
      </c>
      <c r="E23" s="55"/>
      <c r="F23" s="55"/>
    </row>
    <row r="24" spans="1:6" ht="24.9" x14ac:dyDescent="0.3">
      <c r="A24" s="32">
        <v>22</v>
      </c>
      <c r="B24" s="33" t="s">
        <v>54</v>
      </c>
      <c r="C24" s="32" t="s">
        <v>2</v>
      </c>
      <c r="D24" s="34">
        <v>53</v>
      </c>
      <c r="E24" s="55"/>
      <c r="F24" s="55"/>
    </row>
    <row r="25" spans="1:6" ht="24.9" x14ac:dyDescent="0.3">
      <c r="A25" s="32">
        <v>23</v>
      </c>
      <c r="B25" s="56" t="s">
        <v>55</v>
      </c>
      <c r="C25" s="32" t="s">
        <v>2</v>
      </c>
      <c r="D25" s="34">
        <v>52</v>
      </c>
      <c r="E25" s="55"/>
      <c r="F25" s="55"/>
    </row>
    <row r="26" spans="1:6" ht="24.9" x14ac:dyDescent="0.3">
      <c r="A26" s="32">
        <v>24</v>
      </c>
      <c r="B26" s="56" t="s">
        <v>56</v>
      </c>
      <c r="C26" s="32" t="s">
        <v>2</v>
      </c>
      <c r="D26" s="34">
        <v>52</v>
      </c>
      <c r="E26" s="55"/>
      <c r="F26" s="55"/>
    </row>
    <row r="27" spans="1:6" ht="24.9" x14ac:dyDescent="0.3">
      <c r="A27" s="32">
        <v>25</v>
      </c>
      <c r="B27" s="56" t="s">
        <v>57</v>
      </c>
      <c r="C27" s="32" t="s">
        <v>2</v>
      </c>
      <c r="D27" s="34">
        <v>58</v>
      </c>
      <c r="E27" s="55"/>
      <c r="F27" s="55"/>
    </row>
    <row r="28" spans="1:6" ht="24.9" x14ac:dyDescent="0.3">
      <c r="A28" s="32">
        <v>26</v>
      </c>
      <c r="B28" s="56" t="s">
        <v>58</v>
      </c>
      <c r="C28" s="32" t="s">
        <v>2</v>
      </c>
      <c r="D28" s="34">
        <v>58</v>
      </c>
      <c r="E28" s="55"/>
      <c r="F28" s="55"/>
    </row>
    <row r="29" spans="1:6" ht="24.9" x14ac:dyDescent="0.3">
      <c r="A29" s="32">
        <v>27</v>
      </c>
      <c r="B29" s="56" t="s">
        <v>59</v>
      </c>
      <c r="C29" s="32" t="s">
        <v>2</v>
      </c>
      <c r="D29" s="34">
        <v>55</v>
      </c>
      <c r="E29" s="55"/>
      <c r="F29" s="55"/>
    </row>
    <row r="30" spans="1:6" ht="24.9" x14ac:dyDescent="0.3">
      <c r="A30" s="32">
        <v>28</v>
      </c>
      <c r="B30" s="56" t="s">
        <v>60</v>
      </c>
      <c r="C30" s="32" t="s">
        <v>2</v>
      </c>
      <c r="D30" s="34">
        <v>55</v>
      </c>
      <c r="E30" s="55"/>
      <c r="F30" s="55"/>
    </row>
    <row r="31" spans="1:6" ht="24.9" x14ac:dyDescent="0.3">
      <c r="A31" s="32">
        <v>29</v>
      </c>
      <c r="B31" s="56" t="s">
        <v>61</v>
      </c>
      <c r="C31" s="32" t="s">
        <v>2</v>
      </c>
      <c r="D31" s="34">
        <v>35</v>
      </c>
      <c r="E31" s="55"/>
      <c r="F31" s="55"/>
    </row>
    <row r="32" spans="1:6" ht="24.9" x14ac:dyDescent="0.3">
      <c r="A32" s="32">
        <v>30</v>
      </c>
      <c r="B32" s="56" t="s">
        <v>62</v>
      </c>
      <c r="C32" s="32" t="s">
        <v>2</v>
      </c>
      <c r="D32" s="34">
        <v>35</v>
      </c>
      <c r="E32" s="55"/>
      <c r="F32" s="55"/>
    </row>
    <row r="33" spans="1:6" ht="24.9" x14ac:dyDescent="0.3">
      <c r="A33" s="32">
        <v>31</v>
      </c>
      <c r="B33" s="56" t="s">
        <v>63</v>
      </c>
      <c r="C33" s="32" t="s">
        <v>2</v>
      </c>
      <c r="D33" s="34">
        <v>35</v>
      </c>
      <c r="E33" s="55"/>
      <c r="F33" s="55"/>
    </row>
    <row r="34" spans="1:6" ht="24.9" x14ac:dyDescent="0.3">
      <c r="A34" s="32">
        <v>32</v>
      </c>
      <c r="B34" s="56" t="s">
        <v>64</v>
      </c>
      <c r="C34" s="32" t="s">
        <v>2</v>
      </c>
      <c r="D34" s="34">
        <v>35</v>
      </c>
      <c r="E34" s="55"/>
      <c r="F34" s="55"/>
    </row>
    <row r="35" spans="1:6" ht="24.9" x14ac:dyDescent="0.3">
      <c r="A35" s="32">
        <v>33</v>
      </c>
      <c r="B35" s="56" t="s">
        <v>65</v>
      </c>
      <c r="C35" s="32" t="s">
        <v>2</v>
      </c>
      <c r="D35" s="34">
        <v>43</v>
      </c>
      <c r="E35" s="55"/>
      <c r="F35" s="55"/>
    </row>
    <row r="36" spans="1:6" ht="24.9" x14ac:dyDescent="0.3">
      <c r="A36" s="32">
        <v>34</v>
      </c>
      <c r="B36" s="56" t="s">
        <v>66</v>
      </c>
      <c r="C36" s="32" t="s">
        <v>2</v>
      </c>
      <c r="D36" s="34">
        <v>43</v>
      </c>
      <c r="E36" s="55"/>
      <c r="F36" s="55"/>
    </row>
    <row r="37" spans="1:6" ht="24.9" x14ac:dyDescent="0.3">
      <c r="A37" s="32">
        <v>35</v>
      </c>
      <c r="B37" s="56" t="s">
        <v>67</v>
      </c>
      <c r="C37" s="32" t="s">
        <v>2</v>
      </c>
      <c r="D37" s="34">
        <v>65</v>
      </c>
      <c r="E37" s="55"/>
      <c r="F37" s="55"/>
    </row>
    <row r="38" spans="1:6" ht="24.9" x14ac:dyDescent="0.3">
      <c r="A38" s="32">
        <v>36</v>
      </c>
      <c r="B38" s="56" t="s">
        <v>68</v>
      </c>
      <c r="C38" s="32" t="s">
        <v>2</v>
      </c>
      <c r="D38" s="34">
        <v>65</v>
      </c>
      <c r="E38" s="55"/>
      <c r="F38" s="55"/>
    </row>
    <row r="39" spans="1:6" x14ac:dyDescent="0.3">
      <c r="A39" s="84"/>
      <c r="B39" s="84"/>
      <c r="C39" s="84"/>
      <c r="D39" s="84"/>
      <c r="E39" s="84"/>
      <c r="F39" s="84"/>
    </row>
    <row r="41" spans="1:6" ht="33.450000000000003" customHeight="1" x14ac:dyDescent="0.3">
      <c r="A41" s="77"/>
      <c r="B41" s="85"/>
      <c r="C41" s="85"/>
      <c r="D41" s="85"/>
      <c r="E41" s="85"/>
      <c r="F41" s="85"/>
    </row>
    <row r="42" spans="1:6" ht="32.6" customHeight="1" x14ac:dyDescent="0.3">
      <c r="A42" s="77"/>
      <c r="B42" s="78"/>
      <c r="C42" s="78"/>
      <c r="D42" s="78"/>
      <c r="E42" s="78"/>
      <c r="F42" s="78"/>
    </row>
    <row r="43" spans="1:6" ht="60.45" customHeight="1" x14ac:dyDescent="0.3">
      <c r="A43" s="79"/>
      <c r="B43" s="80"/>
      <c r="C43" s="80"/>
      <c r="D43" s="80"/>
      <c r="E43" s="80"/>
      <c r="F43" s="80"/>
    </row>
    <row r="44" spans="1:6" ht="32.15" customHeight="1" x14ac:dyDescent="0.3">
      <c r="A44" s="77"/>
      <c r="B44" s="78"/>
      <c r="C44" s="78"/>
      <c r="D44" s="78"/>
      <c r="E44" s="78"/>
      <c r="F44" s="78"/>
    </row>
    <row r="45" spans="1:6" x14ac:dyDescent="0.3">
      <c r="A45" s="66"/>
      <c r="B45" s="66"/>
      <c r="C45" s="66"/>
      <c r="D45" s="66"/>
      <c r="E45" s="66"/>
      <c r="F45" s="28"/>
    </row>
    <row r="46" spans="1:6" x14ac:dyDescent="0.3">
      <c r="A46" s="81"/>
      <c r="B46" s="81"/>
      <c r="C46" s="81"/>
      <c r="D46" s="81"/>
      <c r="E46" s="81"/>
      <c r="F46" s="81"/>
    </row>
    <row r="47" spans="1:6" x14ac:dyDescent="0.3">
      <c r="A47" s="82"/>
      <c r="B47" s="82"/>
      <c r="C47" s="82"/>
      <c r="D47" s="82"/>
      <c r="E47" s="82"/>
      <c r="F47" s="82"/>
    </row>
    <row r="48" spans="1:6" x14ac:dyDescent="0.3">
      <c r="B48" s="72"/>
      <c r="C48" s="72"/>
      <c r="D48" s="72"/>
      <c r="F48" s="25"/>
    </row>
    <row r="49" spans="1:6" x14ac:dyDescent="0.3">
      <c r="A49" s="83"/>
      <c r="B49" s="83"/>
      <c r="C49" s="83"/>
      <c r="D49" s="83"/>
      <c r="E49" s="83"/>
      <c r="F49" s="83"/>
    </row>
    <row r="50" spans="1:6" x14ac:dyDescent="0.3">
      <c r="A50" s="76"/>
      <c r="B50" s="76"/>
      <c r="C50" s="76"/>
      <c r="D50" s="76"/>
      <c r="E50" s="76"/>
      <c r="F50" s="76"/>
    </row>
  </sheetData>
  <mergeCells count="14">
    <mergeCell ref="A39:F39"/>
    <mergeCell ref="A41:F41"/>
    <mergeCell ref="A1:A2"/>
    <mergeCell ref="B1:B2"/>
    <mergeCell ref="C1:C2"/>
    <mergeCell ref="D1:D2"/>
    <mergeCell ref="E1:F1"/>
    <mergeCell ref="A50:F50"/>
    <mergeCell ref="A42:F42"/>
    <mergeCell ref="A43:F43"/>
    <mergeCell ref="A44:F44"/>
    <mergeCell ref="A46:F46"/>
    <mergeCell ref="A47:F47"/>
    <mergeCell ref="A49:F49"/>
  </mergeCells>
  <pageMargins left="0.51181102362204722" right="0.51181102362204722" top="0.78740157480314965" bottom="0.78740157480314965" header="0.31496062992125984" footer="0.31496062992125984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="120" zoomScaleNormal="120" workbookViewId="0">
      <pane ySplit="1" topLeftCell="A11" activePane="bottomLeft" state="frozen"/>
      <selection activeCell="C24" sqref="C24"/>
      <selection pane="bottomLeft" activeCell="H38" sqref="H38"/>
    </sheetView>
  </sheetViews>
  <sheetFormatPr defaultColWidth="9.3046875" defaultRowHeight="12.45" x14ac:dyDescent="0.3"/>
  <cols>
    <col min="1" max="1" width="5.61328125" style="47" customWidth="1"/>
    <col min="2" max="2" width="39.61328125" style="47" customWidth="1"/>
    <col min="3" max="3" width="8.15234375" style="47" customWidth="1"/>
    <col min="4" max="4" width="7.3046875" style="47" customWidth="1"/>
    <col min="5" max="5" width="8.15234375" style="47" hidden="1" customWidth="1"/>
    <col min="6" max="6" width="8.53515625" style="47" hidden="1" customWidth="1"/>
    <col min="7" max="7" width="9.3046875" style="47"/>
    <col min="8" max="8" width="16.23046875" style="47" customWidth="1"/>
    <col min="9" max="16384" width="9.3046875" style="24"/>
  </cols>
  <sheetData>
    <row r="1" spans="1:8" ht="14.15" customHeight="1" x14ac:dyDescent="0.3">
      <c r="A1" s="74" t="s">
        <v>0</v>
      </c>
      <c r="B1" s="75" t="s">
        <v>1</v>
      </c>
      <c r="C1" s="75" t="s">
        <v>2</v>
      </c>
      <c r="D1" s="75" t="s">
        <v>3</v>
      </c>
      <c r="E1" s="89" t="s">
        <v>12</v>
      </c>
      <c r="F1" s="89"/>
      <c r="G1" s="73" t="s">
        <v>4</v>
      </c>
      <c r="H1" s="73" t="s">
        <v>5</v>
      </c>
    </row>
    <row r="2" spans="1:8" ht="24.9" x14ac:dyDescent="0.3">
      <c r="A2" s="32">
        <v>1</v>
      </c>
      <c r="B2" s="33" t="s">
        <v>33</v>
      </c>
      <c r="C2" s="32" t="s">
        <v>2</v>
      </c>
      <c r="D2" s="34">
        <v>992</v>
      </c>
      <c r="E2" s="29"/>
      <c r="F2" s="30"/>
      <c r="G2" s="51">
        <v>123.4</v>
      </c>
      <c r="H2" s="41">
        <f t="shared" ref="H2:H37" si="0">G2*D2</f>
        <v>122412.8</v>
      </c>
    </row>
    <row r="3" spans="1:8" ht="24.9" x14ac:dyDescent="0.3">
      <c r="A3" s="32">
        <v>2</v>
      </c>
      <c r="B3" s="33" t="s">
        <v>34</v>
      </c>
      <c r="C3" s="32" t="s">
        <v>2</v>
      </c>
      <c r="D3" s="34">
        <v>992</v>
      </c>
      <c r="E3" s="29"/>
      <c r="F3" s="30"/>
      <c r="G3" s="51">
        <v>123.4</v>
      </c>
      <c r="H3" s="41">
        <f t="shared" si="0"/>
        <v>122412.8</v>
      </c>
    </row>
    <row r="4" spans="1:8" s="26" customFormat="1" ht="24.9" x14ac:dyDescent="0.3">
      <c r="A4" s="32">
        <v>3</v>
      </c>
      <c r="B4" s="33" t="s">
        <v>35</v>
      </c>
      <c r="C4" s="32" t="s">
        <v>2</v>
      </c>
      <c r="D4" s="34">
        <v>1071</v>
      </c>
      <c r="E4" s="29"/>
      <c r="F4" s="30"/>
      <c r="G4" s="51">
        <v>123.4</v>
      </c>
      <c r="H4" s="41">
        <f t="shared" si="0"/>
        <v>132161.4</v>
      </c>
    </row>
    <row r="5" spans="1:8" s="26" customFormat="1" ht="29.15" x14ac:dyDescent="0.3">
      <c r="A5" s="32">
        <v>4</v>
      </c>
      <c r="B5" s="53" t="s">
        <v>36</v>
      </c>
      <c r="C5" s="32" t="s">
        <v>2</v>
      </c>
      <c r="D5" s="34">
        <v>1071</v>
      </c>
      <c r="E5" s="29"/>
      <c r="F5" s="30"/>
      <c r="G5" s="51">
        <v>123.4</v>
      </c>
      <c r="H5" s="41">
        <f t="shared" si="0"/>
        <v>132161.4</v>
      </c>
    </row>
    <row r="6" spans="1:8" s="26" customFormat="1" ht="24.9" x14ac:dyDescent="0.3">
      <c r="A6" s="32">
        <v>5</v>
      </c>
      <c r="B6" s="33" t="s">
        <v>37</v>
      </c>
      <c r="C6" s="32" t="s">
        <v>2</v>
      </c>
      <c r="D6" s="34">
        <v>1250</v>
      </c>
      <c r="E6" s="29"/>
      <c r="F6" s="30"/>
      <c r="G6" s="51">
        <v>123.4</v>
      </c>
      <c r="H6" s="41">
        <f t="shared" si="0"/>
        <v>154250</v>
      </c>
    </row>
    <row r="7" spans="1:8" s="26" customFormat="1" ht="24.9" x14ac:dyDescent="0.3">
      <c r="A7" s="32">
        <v>6</v>
      </c>
      <c r="B7" s="33" t="s">
        <v>38</v>
      </c>
      <c r="C7" s="32" t="s">
        <v>2</v>
      </c>
      <c r="D7" s="34">
        <v>1250</v>
      </c>
      <c r="E7" s="29"/>
      <c r="F7" s="30"/>
      <c r="G7" s="51">
        <v>123.4</v>
      </c>
      <c r="H7" s="41">
        <f t="shared" si="0"/>
        <v>154250</v>
      </c>
    </row>
    <row r="8" spans="1:8" s="26" customFormat="1" ht="24.9" x14ac:dyDescent="0.3">
      <c r="A8" s="32">
        <v>7</v>
      </c>
      <c r="B8" s="33" t="s">
        <v>39</v>
      </c>
      <c r="C8" s="32" t="s">
        <v>2</v>
      </c>
      <c r="D8" s="34">
        <v>1279</v>
      </c>
      <c r="E8" s="54"/>
      <c r="F8" s="54"/>
      <c r="G8" s="45">
        <v>123.4</v>
      </c>
      <c r="H8" s="41">
        <f t="shared" si="0"/>
        <v>157828.6</v>
      </c>
    </row>
    <row r="9" spans="1:8" ht="24.9" x14ac:dyDescent="0.3">
      <c r="A9" s="32">
        <v>8</v>
      </c>
      <c r="B9" s="33" t="s">
        <v>40</v>
      </c>
      <c r="C9" s="32" t="s">
        <v>2</v>
      </c>
      <c r="D9" s="34">
        <v>1279</v>
      </c>
      <c r="E9" s="55"/>
      <c r="F9" s="55"/>
      <c r="G9" s="46">
        <v>123.4</v>
      </c>
      <c r="H9" s="41">
        <f t="shared" si="0"/>
        <v>157828.6</v>
      </c>
    </row>
    <row r="10" spans="1:8" ht="24.9" x14ac:dyDescent="0.3">
      <c r="A10" s="32">
        <v>9</v>
      </c>
      <c r="B10" s="33" t="s">
        <v>41</v>
      </c>
      <c r="C10" s="32" t="s">
        <v>2</v>
      </c>
      <c r="D10" s="34">
        <v>1233</v>
      </c>
      <c r="E10" s="55"/>
      <c r="F10" s="55"/>
      <c r="G10" s="46">
        <v>123.4</v>
      </c>
      <c r="H10" s="41">
        <f t="shared" si="0"/>
        <v>152152.20000000001</v>
      </c>
    </row>
    <row r="11" spans="1:8" ht="24.9" x14ac:dyDescent="0.3">
      <c r="A11" s="32">
        <v>10</v>
      </c>
      <c r="B11" s="33" t="s">
        <v>42</v>
      </c>
      <c r="C11" s="32" t="s">
        <v>2</v>
      </c>
      <c r="D11" s="34">
        <v>1233</v>
      </c>
      <c r="E11" s="55"/>
      <c r="F11" s="55"/>
      <c r="G11" s="46">
        <v>123.4</v>
      </c>
      <c r="H11" s="41">
        <f t="shared" si="0"/>
        <v>152152.20000000001</v>
      </c>
    </row>
    <row r="12" spans="1:8" ht="24.9" x14ac:dyDescent="0.3">
      <c r="A12" s="32">
        <v>11</v>
      </c>
      <c r="B12" s="33" t="s">
        <v>43</v>
      </c>
      <c r="C12" s="32" t="s">
        <v>2</v>
      </c>
      <c r="D12" s="34">
        <v>1181</v>
      </c>
      <c r="E12" s="55"/>
      <c r="F12" s="55"/>
      <c r="G12" s="46">
        <v>123.4</v>
      </c>
      <c r="H12" s="41">
        <f t="shared" si="0"/>
        <v>145735.4</v>
      </c>
    </row>
    <row r="13" spans="1:8" ht="24.9" x14ac:dyDescent="0.3">
      <c r="A13" s="32">
        <v>12</v>
      </c>
      <c r="B13" s="33" t="s">
        <v>44</v>
      </c>
      <c r="C13" s="32" t="s">
        <v>2</v>
      </c>
      <c r="D13" s="34">
        <v>1181</v>
      </c>
      <c r="E13" s="55"/>
      <c r="F13" s="55"/>
      <c r="G13" s="46">
        <v>123.4</v>
      </c>
      <c r="H13" s="41">
        <f t="shared" si="0"/>
        <v>145735.4</v>
      </c>
    </row>
    <row r="14" spans="1:8" ht="24.9" x14ac:dyDescent="0.3">
      <c r="A14" s="32">
        <v>13</v>
      </c>
      <c r="B14" s="33" t="s">
        <v>45</v>
      </c>
      <c r="C14" s="32" t="s">
        <v>2</v>
      </c>
      <c r="D14" s="34">
        <v>1193</v>
      </c>
      <c r="E14" s="55"/>
      <c r="F14" s="55"/>
      <c r="G14" s="46">
        <v>123.4</v>
      </c>
      <c r="H14" s="41">
        <f t="shared" si="0"/>
        <v>147216.20000000001</v>
      </c>
    </row>
    <row r="15" spans="1:8" ht="24.9" x14ac:dyDescent="0.3">
      <c r="A15" s="32">
        <v>14</v>
      </c>
      <c r="B15" s="33" t="s">
        <v>46</v>
      </c>
      <c r="C15" s="32" t="s">
        <v>2</v>
      </c>
      <c r="D15" s="34">
        <v>1193</v>
      </c>
      <c r="E15" s="55"/>
      <c r="F15" s="55"/>
      <c r="G15" s="46">
        <v>123.4</v>
      </c>
      <c r="H15" s="41">
        <f t="shared" si="0"/>
        <v>147216.20000000001</v>
      </c>
    </row>
    <row r="16" spans="1:8" ht="24.9" x14ac:dyDescent="0.3">
      <c r="A16" s="32">
        <v>15</v>
      </c>
      <c r="B16" s="33" t="s">
        <v>47</v>
      </c>
      <c r="C16" s="32" t="s">
        <v>2</v>
      </c>
      <c r="D16" s="34">
        <v>1202</v>
      </c>
      <c r="E16" s="55"/>
      <c r="F16" s="55"/>
      <c r="G16" s="46">
        <v>123.4</v>
      </c>
      <c r="H16" s="41">
        <f t="shared" si="0"/>
        <v>148326.80000000002</v>
      </c>
    </row>
    <row r="17" spans="1:8" ht="24.9" x14ac:dyDescent="0.3">
      <c r="A17" s="32">
        <v>16</v>
      </c>
      <c r="B17" s="33" t="s">
        <v>48</v>
      </c>
      <c r="C17" s="32" t="s">
        <v>2</v>
      </c>
      <c r="D17" s="34">
        <v>1202</v>
      </c>
      <c r="E17" s="55"/>
      <c r="F17" s="55"/>
      <c r="G17" s="46">
        <v>123.4</v>
      </c>
      <c r="H17" s="41">
        <f t="shared" si="0"/>
        <v>148326.80000000002</v>
      </c>
    </row>
    <row r="18" spans="1:8" ht="24.9" x14ac:dyDescent="0.3">
      <c r="A18" s="32">
        <v>17</v>
      </c>
      <c r="B18" s="33" t="s">
        <v>49</v>
      </c>
      <c r="C18" s="32" t="s">
        <v>2</v>
      </c>
      <c r="D18" s="34">
        <v>1110</v>
      </c>
      <c r="E18" s="55"/>
      <c r="F18" s="55"/>
      <c r="G18" s="46">
        <v>123.4</v>
      </c>
      <c r="H18" s="41">
        <f t="shared" si="0"/>
        <v>136974</v>
      </c>
    </row>
    <row r="19" spans="1:8" ht="24.9" x14ac:dyDescent="0.3">
      <c r="A19" s="32">
        <v>18</v>
      </c>
      <c r="B19" s="33" t="s">
        <v>50</v>
      </c>
      <c r="C19" s="32" t="s">
        <v>2</v>
      </c>
      <c r="D19" s="34">
        <v>1110</v>
      </c>
      <c r="E19" s="55"/>
      <c r="F19" s="55"/>
      <c r="G19" s="46">
        <v>123.4</v>
      </c>
      <c r="H19" s="41">
        <f t="shared" si="0"/>
        <v>136974</v>
      </c>
    </row>
    <row r="20" spans="1:8" ht="24.9" x14ac:dyDescent="0.3">
      <c r="A20" s="32">
        <v>19</v>
      </c>
      <c r="B20" s="33" t="s">
        <v>51</v>
      </c>
      <c r="C20" s="32" t="s">
        <v>2</v>
      </c>
      <c r="D20" s="34">
        <v>55</v>
      </c>
      <c r="E20" s="55"/>
      <c r="F20" s="55"/>
      <c r="G20" s="46">
        <v>185.27</v>
      </c>
      <c r="H20" s="41">
        <f t="shared" si="0"/>
        <v>10189.85</v>
      </c>
    </row>
    <row r="21" spans="1:8" ht="29.15" x14ac:dyDescent="0.3">
      <c r="A21" s="32">
        <v>20</v>
      </c>
      <c r="B21" s="53" t="s">
        <v>52</v>
      </c>
      <c r="C21" s="32" t="s">
        <v>2</v>
      </c>
      <c r="D21" s="34">
        <v>55</v>
      </c>
      <c r="E21" s="55"/>
      <c r="F21" s="55"/>
      <c r="G21" s="46">
        <v>185.27</v>
      </c>
      <c r="H21" s="41">
        <f t="shared" si="0"/>
        <v>10189.85</v>
      </c>
    </row>
    <row r="22" spans="1:8" ht="24.9" x14ac:dyDescent="0.3">
      <c r="A22" s="32">
        <v>21</v>
      </c>
      <c r="B22" s="33" t="s">
        <v>53</v>
      </c>
      <c r="C22" s="32" t="s">
        <v>2</v>
      </c>
      <c r="D22" s="34">
        <v>53</v>
      </c>
      <c r="E22" s="55"/>
      <c r="F22" s="55"/>
      <c r="G22" s="46">
        <v>185.27</v>
      </c>
      <c r="H22" s="41">
        <f t="shared" si="0"/>
        <v>9819.3100000000013</v>
      </c>
    </row>
    <row r="23" spans="1:8" ht="24.9" x14ac:dyDescent="0.3">
      <c r="A23" s="32">
        <v>22</v>
      </c>
      <c r="B23" s="33" t="s">
        <v>54</v>
      </c>
      <c r="C23" s="32" t="s">
        <v>2</v>
      </c>
      <c r="D23" s="34">
        <v>53</v>
      </c>
      <c r="E23" s="55"/>
      <c r="F23" s="55"/>
      <c r="G23" s="46">
        <v>185.27</v>
      </c>
      <c r="H23" s="41">
        <f t="shared" si="0"/>
        <v>9819.3100000000013</v>
      </c>
    </row>
    <row r="24" spans="1:8" ht="24.9" x14ac:dyDescent="0.3">
      <c r="A24" s="32">
        <v>23</v>
      </c>
      <c r="B24" s="56" t="s">
        <v>55</v>
      </c>
      <c r="C24" s="32" t="s">
        <v>2</v>
      </c>
      <c r="D24" s="34">
        <v>52</v>
      </c>
      <c r="E24" s="55"/>
      <c r="F24" s="55"/>
      <c r="G24" s="46">
        <v>185.27</v>
      </c>
      <c r="H24" s="41">
        <f t="shared" si="0"/>
        <v>9634.0400000000009</v>
      </c>
    </row>
    <row r="25" spans="1:8" ht="24.9" x14ac:dyDescent="0.3">
      <c r="A25" s="32">
        <v>24</v>
      </c>
      <c r="B25" s="56" t="s">
        <v>56</v>
      </c>
      <c r="C25" s="32" t="s">
        <v>2</v>
      </c>
      <c r="D25" s="34">
        <v>52</v>
      </c>
      <c r="E25" s="55"/>
      <c r="F25" s="55"/>
      <c r="G25" s="46">
        <v>185.27</v>
      </c>
      <c r="H25" s="41">
        <f t="shared" si="0"/>
        <v>9634.0400000000009</v>
      </c>
    </row>
    <row r="26" spans="1:8" ht="24.9" x14ac:dyDescent="0.3">
      <c r="A26" s="32">
        <v>25</v>
      </c>
      <c r="B26" s="56" t="s">
        <v>57</v>
      </c>
      <c r="C26" s="32" t="s">
        <v>2</v>
      </c>
      <c r="D26" s="34">
        <v>58</v>
      </c>
      <c r="E26" s="55"/>
      <c r="F26" s="55"/>
      <c r="G26" s="46">
        <v>185.27</v>
      </c>
      <c r="H26" s="41">
        <f t="shared" si="0"/>
        <v>10745.66</v>
      </c>
    </row>
    <row r="27" spans="1:8" ht="24.9" x14ac:dyDescent="0.3">
      <c r="A27" s="32">
        <v>26</v>
      </c>
      <c r="B27" s="56" t="s">
        <v>58</v>
      </c>
      <c r="C27" s="32" t="s">
        <v>2</v>
      </c>
      <c r="D27" s="34">
        <v>58</v>
      </c>
      <c r="E27" s="55"/>
      <c r="F27" s="55"/>
      <c r="G27" s="46">
        <v>185.27</v>
      </c>
      <c r="H27" s="41">
        <f t="shared" si="0"/>
        <v>10745.66</v>
      </c>
    </row>
    <row r="28" spans="1:8" ht="24.9" x14ac:dyDescent="0.3">
      <c r="A28" s="32">
        <v>27</v>
      </c>
      <c r="B28" s="56" t="s">
        <v>59</v>
      </c>
      <c r="C28" s="32" t="s">
        <v>2</v>
      </c>
      <c r="D28" s="34">
        <v>55</v>
      </c>
      <c r="E28" s="55"/>
      <c r="F28" s="55"/>
      <c r="G28" s="46">
        <v>185.27</v>
      </c>
      <c r="H28" s="41">
        <f t="shared" si="0"/>
        <v>10189.85</v>
      </c>
    </row>
    <row r="29" spans="1:8" ht="24.9" x14ac:dyDescent="0.3">
      <c r="A29" s="32">
        <v>28</v>
      </c>
      <c r="B29" s="56" t="s">
        <v>60</v>
      </c>
      <c r="C29" s="32" t="s">
        <v>2</v>
      </c>
      <c r="D29" s="34">
        <v>55</v>
      </c>
      <c r="E29" s="55"/>
      <c r="F29" s="55"/>
      <c r="G29" s="46">
        <v>185.27</v>
      </c>
      <c r="H29" s="41">
        <f t="shared" si="0"/>
        <v>10189.85</v>
      </c>
    </row>
    <row r="30" spans="1:8" ht="24.9" x14ac:dyDescent="0.3">
      <c r="A30" s="32">
        <v>29</v>
      </c>
      <c r="B30" s="56" t="s">
        <v>61</v>
      </c>
      <c r="C30" s="32" t="s">
        <v>2</v>
      </c>
      <c r="D30" s="34">
        <v>35</v>
      </c>
      <c r="E30" s="55"/>
      <c r="F30" s="55"/>
      <c r="G30" s="46">
        <v>185.27</v>
      </c>
      <c r="H30" s="41">
        <f t="shared" si="0"/>
        <v>6484.4500000000007</v>
      </c>
    </row>
    <row r="31" spans="1:8" ht="24.9" x14ac:dyDescent="0.3">
      <c r="A31" s="32">
        <v>30</v>
      </c>
      <c r="B31" s="56" t="s">
        <v>62</v>
      </c>
      <c r="C31" s="32" t="s">
        <v>2</v>
      </c>
      <c r="D31" s="34">
        <v>35</v>
      </c>
      <c r="E31" s="55"/>
      <c r="F31" s="55"/>
      <c r="G31" s="46">
        <v>185.27</v>
      </c>
      <c r="H31" s="41">
        <f t="shared" si="0"/>
        <v>6484.4500000000007</v>
      </c>
    </row>
    <row r="32" spans="1:8" ht="24.9" x14ac:dyDescent="0.3">
      <c r="A32" s="32">
        <v>31</v>
      </c>
      <c r="B32" s="56" t="s">
        <v>63</v>
      </c>
      <c r="C32" s="32" t="s">
        <v>2</v>
      </c>
      <c r="D32" s="34">
        <v>35</v>
      </c>
      <c r="E32" s="55"/>
      <c r="F32" s="55"/>
      <c r="G32" s="46">
        <v>185.27</v>
      </c>
      <c r="H32" s="41">
        <f t="shared" si="0"/>
        <v>6484.4500000000007</v>
      </c>
    </row>
    <row r="33" spans="1:8" ht="24.9" x14ac:dyDescent="0.3">
      <c r="A33" s="32">
        <v>32</v>
      </c>
      <c r="B33" s="56" t="s">
        <v>64</v>
      </c>
      <c r="C33" s="32" t="s">
        <v>2</v>
      </c>
      <c r="D33" s="34">
        <v>35</v>
      </c>
      <c r="E33" s="55"/>
      <c r="F33" s="55"/>
      <c r="G33" s="46">
        <v>185.27</v>
      </c>
      <c r="H33" s="41">
        <f t="shared" si="0"/>
        <v>6484.4500000000007</v>
      </c>
    </row>
    <row r="34" spans="1:8" ht="24.9" x14ac:dyDescent="0.3">
      <c r="A34" s="32">
        <v>33</v>
      </c>
      <c r="B34" s="56" t="s">
        <v>65</v>
      </c>
      <c r="C34" s="32" t="s">
        <v>2</v>
      </c>
      <c r="D34" s="34">
        <v>43</v>
      </c>
      <c r="E34" s="55"/>
      <c r="F34" s="55"/>
      <c r="G34" s="46">
        <v>185.27</v>
      </c>
      <c r="H34" s="41">
        <f t="shared" si="0"/>
        <v>7966.6100000000006</v>
      </c>
    </row>
    <row r="35" spans="1:8" ht="24.9" x14ac:dyDescent="0.3">
      <c r="A35" s="32">
        <v>34</v>
      </c>
      <c r="B35" s="56" t="s">
        <v>66</v>
      </c>
      <c r="C35" s="32" t="s">
        <v>2</v>
      </c>
      <c r="D35" s="34">
        <v>43</v>
      </c>
      <c r="E35" s="55"/>
      <c r="F35" s="55"/>
      <c r="G35" s="46">
        <v>185.27</v>
      </c>
      <c r="H35" s="41">
        <f t="shared" si="0"/>
        <v>7966.6100000000006</v>
      </c>
    </row>
    <row r="36" spans="1:8" ht="24.9" x14ac:dyDescent="0.3">
      <c r="A36" s="32">
        <v>35</v>
      </c>
      <c r="B36" s="56" t="s">
        <v>67</v>
      </c>
      <c r="C36" s="32" t="s">
        <v>2</v>
      </c>
      <c r="D36" s="34">
        <v>65</v>
      </c>
      <c r="E36" s="55"/>
      <c r="F36" s="55"/>
      <c r="G36" s="46">
        <v>185.27</v>
      </c>
      <c r="H36" s="41">
        <f t="shared" si="0"/>
        <v>12042.550000000001</v>
      </c>
    </row>
    <row r="37" spans="1:8" ht="24.9" x14ac:dyDescent="0.3">
      <c r="A37" s="32">
        <v>36</v>
      </c>
      <c r="B37" s="56" t="s">
        <v>68</v>
      </c>
      <c r="C37" s="32" t="s">
        <v>2</v>
      </c>
      <c r="D37" s="34">
        <v>65</v>
      </c>
      <c r="E37" s="55"/>
      <c r="F37" s="55"/>
      <c r="G37" s="46">
        <v>185.27</v>
      </c>
      <c r="H37" s="41">
        <f t="shared" si="0"/>
        <v>12042.550000000001</v>
      </c>
    </row>
    <row r="38" spans="1:8" x14ac:dyDescent="0.3">
      <c r="A38" s="90" t="s">
        <v>74</v>
      </c>
      <c r="B38" s="91"/>
      <c r="C38" s="91"/>
      <c r="D38" s="91"/>
      <c r="E38" s="91"/>
      <c r="F38" s="91"/>
      <c r="G38" s="92"/>
      <c r="H38" s="57">
        <f>SUM(H2:H37)</f>
        <v>2761228.3400000003</v>
      </c>
    </row>
    <row r="40" spans="1:8" ht="33.450000000000003" customHeight="1" x14ac:dyDescent="0.3">
      <c r="A40" s="77"/>
      <c r="B40" s="85"/>
      <c r="C40" s="85"/>
      <c r="D40" s="85"/>
      <c r="E40" s="85"/>
      <c r="F40" s="85"/>
      <c r="G40" s="93"/>
    </row>
    <row r="41" spans="1:8" ht="32.6" customHeight="1" x14ac:dyDescent="0.3">
      <c r="A41" s="77"/>
      <c r="B41" s="78"/>
      <c r="C41" s="78"/>
      <c r="D41" s="78"/>
      <c r="E41" s="78"/>
      <c r="F41" s="78"/>
      <c r="G41" s="94"/>
    </row>
    <row r="42" spans="1:8" ht="60.45" customHeight="1" x14ac:dyDescent="0.3">
      <c r="A42" s="79"/>
      <c r="B42" s="80"/>
      <c r="C42" s="80"/>
      <c r="D42" s="80"/>
      <c r="E42" s="80"/>
      <c r="F42" s="80"/>
      <c r="G42" s="95"/>
    </row>
    <row r="43" spans="1:8" ht="32.15" customHeight="1" x14ac:dyDescent="0.3">
      <c r="A43" s="77"/>
      <c r="B43" s="78"/>
      <c r="C43" s="78"/>
      <c r="D43" s="78"/>
      <c r="E43" s="78"/>
      <c r="F43" s="78"/>
      <c r="G43" s="94"/>
    </row>
    <row r="44" spans="1:8" x14ac:dyDescent="0.3">
      <c r="A44" s="66"/>
      <c r="B44" s="66"/>
      <c r="C44" s="66"/>
      <c r="D44" s="66"/>
      <c r="E44" s="66"/>
      <c r="F44" s="28"/>
      <c r="G44" s="28"/>
    </row>
    <row r="45" spans="1:8" x14ac:dyDescent="0.3">
      <c r="A45" s="81"/>
      <c r="B45" s="81"/>
      <c r="C45" s="81"/>
      <c r="D45" s="81"/>
      <c r="E45" s="81"/>
      <c r="F45" s="81"/>
      <c r="G45" s="81"/>
    </row>
    <row r="46" spans="1:8" x14ac:dyDescent="0.3">
      <c r="A46" s="82"/>
      <c r="B46" s="82"/>
      <c r="C46" s="82"/>
      <c r="D46" s="82"/>
      <c r="E46" s="82"/>
      <c r="F46" s="82"/>
      <c r="G46" s="82"/>
    </row>
    <row r="47" spans="1:8" x14ac:dyDescent="0.3">
      <c r="B47" s="72"/>
      <c r="C47" s="72"/>
      <c r="D47" s="72"/>
      <c r="F47" s="25"/>
      <c r="G47" s="23"/>
    </row>
    <row r="48" spans="1:8" x14ac:dyDescent="0.3">
      <c r="A48" s="83"/>
      <c r="B48" s="83"/>
      <c r="C48" s="83"/>
      <c r="D48" s="83"/>
      <c r="E48" s="83"/>
      <c r="F48" s="83"/>
      <c r="G48" s="83"/>
    </row>
    <row r="49" spans="1:7" x14ac:dyDescent="0.3">
      <c r="A49" s="76"/>
      <c r="B49" s="76"/>
      <c r="C49" s="76"/>
      <c r="D49" s="76"/>
      <c r="E49" s="76"/>
      <c r="F49" s="76"/>
      <c r="G49" s="76"/>
    </row>
  </sheetData>
  <mergeCells count="10">
    <mergeCell ref="A38:G38"/>
    <mergeCell ref="A40:G40"/>
    <mergeCell ref="E1:F1"/>
    <mergeCell ref="A49:G49"/>
    <mergeCell ref="A41:G41"/>
    <mergeCell ref="A42:G42"/>
    <mergeCell ref="A43:G43"/>
    <mergeCell ref="A45:G45"/>
    <mergeCell ref="A46:G46"/>
    <mergeCell ref="A48:G48"/>
  </mergeCells>
  <pageMargins left="0.51181102362204722" right="0.51181102362204722" top="0.78740157480314965" bottom="0.78740157480314965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120" zoomScaleNormal="120" workbookViewId="0">
      <pane ySplit="3" topLeftCell="A4" activePane="bottomLeft" state="frozen"/>
      <selection activeCell="C24" sqref="C24"/>
      <selection pane="bottomLeft" activeCell="I7" sqref="I7"/>
    </sheetView>
  </sheetViews>
  <sheetFormatPr defaultColWidth="9.3046875" defaultRowHeight="12.45" x14ac:dyDescent="0.3"/>
  <cols>
    <col min="1" max="1" width="5.61328125" style="47" customWidth="1"/>
    <col min="2" max="2" width="39.61328125" style="47" customWidth="1"/>
    <col min="3" max="3" width="8.15234375" style="47" customWidth="1"/>
    <col min="4" max="4" width="7.3046875" style="47" customWidth="1"/>
    <col min="5" max="5" width="8.15234375" style="47" hidden="1" customWidth="1"/>
    <col min="6" max="6" width="8.53515625" style="47" hidden="1" customWidth="1"/>
    <col min="7" max="7" width="9.3046875" style="23" customWidth="1"/>
    <col min="8" max="8" width="11.15234375" style="47" customWidth="1"/>
    <col min="9" max="9" width="11.23046875" style="23" customWidth="1"/>
    <col min="10" max="10" width="9.3046875" style="47"/>
    <col min="11" max="11" width="11.23046875" style="47" customWidth="1"/>
    <col min="12" max="12" width="9.3046875" style="47"/>
    <col min="13" max="13" width="15.69140625" style="47" customWidth="1"/>
    <col min="14" max="16384" width="9.3046875" style="24"/>
  </cols>
  <sheetData>
    <row r="1" spans="1:13" ht="28.75" customHeight="1" x14ac:dyDescent="0.3">
      <c r="A1" s="96" t="s">
        <v>81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4.15" customHeight="1" x14ac:dyDescent="0.3">
      <c r="A2" s="86" t="s">
        <v>0</v>
      </c>
      <c r="B2" s="88" t="s">
        <v>1</v>
      </c>
      <c r="C2" s="88" t="s">
        <v>2</v>
      </c>
      <c r="D2" s="88" t="s">
        <v>3</v>
      </c>
      <c r="E2" s="89" t="s">
        <v>12</v>
      </c>
      <c r="F2" s="89"/>
      <c r="G2" s="89" t="s">
        <v>6</v>
      </c>
      <c r="H2" s="89"/>
      <c r="I2" s="89" t="s">
        <v>30</v>
      </c>
      <c r="J2" s="89"/>
      <c r="K2" s="88" t="s">
        <v>13</v>
      </c>
      <c r="L2" s="98" t="s">
        <v>4</v>
      </c>
      <c r="M2" s="98" t="s">
        <v>5</v>
      </c>
    </row>
    <row r="3" spans="1:13" ht="24.9" x14ac:dyDescent="0.3">
      <c r="A3" s="87"/>
      <c r="B3" s="88"/>
      <c r="C3" s="88"/>
      <c r="D3" s="88"/>
      <c r="E3" s="38" t="s">
        <v>7</v>
      </c>
      <c r="F3" s="35" t="s">
        <v>8</v>
      </c>
      <c r="G3" s="38" t="s">
        <v>9</v>
      </c>
      <c r="H3" s="35" t="s">
        <v>8</v>
      </c>
      <c r="I3" s="60" t="s">
        <v>71</v>
      </c>
      <c r="J3" s="35" t="s">
        <v>8</v>
      </c>
      <c r="K3" s="88"/>
      <c r="L3" s="98"/>
      <c r="M3" s="98"/>
    </row>
    <row r="4" spans="1:13" ht="24.9" x14ac:dyDescent="0.3">
      <c r="A4" s="32">
        <v>1</v>
      </c>
      <c r="B4" s="33" t="s">
        <v>33</v>
      </c>
      <c r="C4" s="32" t="s">
        <v>2</v>
      </c>
      <c r="D4" s="34">
        <v>992</v>
      </c>
      <c r="E4" s="29"/>
      <c r="F4" s="30"/>
      <c r="G4" s="44">
        <v>123.4</v>
      </c>
      <c r="H4" s="42">
        <v>3</v>
      </c>
      <c r="I4" s="44">
        <v>123.4</v>
      </c>
      <c r="J4" s="42">
        <v>3</v>
      </c>
      <c r="K4" s="50">
        <f>(((G4*H4+I4*J4)/(H4+J4)))</f>
        <v>123.40000000000002</v>
      </c>
      <c r="L4" s="51">
        <v>123.4</v>
      </c>
      <c r="M4" s="41">
        <f>L4*D4</f>
        <v>122412.8</v>
      </c>
    </row>
    <row r="5" spans="1:13" ht="24.9" x14ac:dyDescent="0.3">
      <c r="A5" s="32">
        <v>2</v>
      </c>
      <c r="B5" s="33" t="s">
        <v>34</v>
      </c>
      <c r="C5" s="32" t="s">
        <v>2</v>
      </c>
      <c r="D5" s="34">
        <v>992</v>
      </c>
      <c r="E5" s="29"/>
      <c r="F5" s="30"/>
      <c r="G5" s="44">
        <v>123.4</v>
      </c>
      <c r="H5" s="42">
        <v>3</v>
      </c>
      <c r="I5" s="44">
        <v>123.4</v>
      </c>
      <c r="J5" s="42">
        <v>3</v>
      </c>
      <c r="K5" s="50">
        <f t="shared" ref="K5:K39" si="0">(((G5*H5+I5*J5)/(H5+J5)))</f>
        <v>123.40000000000002</v>
      </c>
      <c r="L5" s="51">
        <v>123.4</v>
      </c>
      <c r="M5" s="41">
        <f t="shared" ref="M5:M39" si="1">L5*D5</f>
        <v>122412.8</v>
      </c>
    </row>
    <row r="6" spans="1:13" s="26" customFormat="1" ht="24.9" x14ac:dyDescent="0.3">
      <c r="A6" s="32">
        <v>3</v>
      </c>
      <c r="B6" s="33" t="s">
        <v>35</v>
      </c>
      <c r="C6" s="32" t="s">
        <v>2</v>
      </c>
      <c r="D6" s="34">
        <v>1071</v>
      </c>
      <c r="E6" s="29"/>
      <c r="F6" s="30"/>
      <c r="G6" s="44">
        <v>123.4</v>
      </c>
      <c r="H6" s="42">
        <v>3</v>
      </c>
      <c r="I6" s="44">
        <v>123.4</v>
      </c>
      <c r="J6" s="42">
        <v>3</v>
      </c>
      <c r="K6" s="50">
        <f t="shared" si="0"/>
        <v>123.40000000000002</v>
      </c>
      <c r="L6" s="51">
        <v>123.4</v>
      </c>
      <c r="M6" s="41">
        <f t="shared" si="1"/>
        <v>132161.4</v>
      </c>
    </row>
    <row r="7" spans="1:13" s="26" customFormat="1" ht="29.15" x14ac:dyDescent="0.3">
      <c r="A7" s="32">
        <v>4</v>
      </c>
      <c r="B7" s="53" t="s">
        <v>36</v>
      </c>
      <c r="C7" s="32" t="s">
        <v>2</v>
      </c>
      <c r="D7" s="34">
        <v>1071</v>
      </c>
      <c r="E7" s="29"/>
      <c r="F7" s="30"/>
      <c r="G7" s="44">
        <v>123.4</v>
      </c>
      <c r="H7" s="42">
        <v>3</v>
      </c>
      <c r="I7" s="44">
        <v>123.4</v>
      </c>
      <c r="J7" s="42">
        <v>3</v>
      </c>
      <c r="K7" s="50">
        <f t="shared" si="0"/>
        <v>123.40000000000002</v>
      </c>
      <c r="L7" s="51">
        <v>123.4</v>
      </c>
      <c r="M7" s="41">
        <f t="shared" si="1"/>
        <v>132161.4</v>
      </c>
    </row>
    <row r="8" spans="1:13" s="26" customFormat="1" ht="24.9" x14ac:dyDescent="0.3">
      <c r="A8" s="32">
        <v>5</v>
      </c>
      <c r="B8" s="33" t="s">
        <v>37</v>
      </c>
      <c r="C8" s="32" t="s">
        <v>2</v>
      </c>
      <c r="D8" s="34">
        <v>1250</v>
      </c>
      <c r="E8" s="29"/>
      <c r="F8" s="30"/>
      <c r="G8" s="44">
        <v>123.4</v>
      </c>
      <c r="H8" s="42">
        <v>3</v>
      </c>
      <c r="I8" s="44">
        <v>123.4</v>
      </c>
      <c r="J8" s="42">
        <v>3</v>
      </c>
      <c r="K8" s="50">
        <f t="shared" si="0"/>
        <v>123.40000000000002</v>
      </c>
      <c r="L8" s="51">
        <v>123.4</v>
      </c>
      <c r="M8" s="41">
        <f t="shared" si="1"/>
        <v>154250</v>
      </c>
    </row>
    <row r="9" spans="1:13" s="26" customFormat="1" ht="24.9" x14ac:dyDescent="0.3">
      <c r="A9" s="32">
        <v>6</v>
      </c>
      <c r="B9" s="33" t="s">
        <v>38</v>
      </c>
      <c r="C9" s="32" t="s">
        <v>2</v>
      </c>
      <c r="D9" s="34">
        <v>1250</v>
      </c>
      <c r="E9" s="29"/>
      <c r="F9" s="30"/>
      <c r="G9" s="44">
        <v>123.4</v>
      </c>
      <c r="H9" s="42">
        <v>3</v>
      </c>
      <c r="I9" s="44">
        <v>123.4</v>
      </c>
      <c r="J9" s="42">
        <v>3</v>
      </c>
      <c r="K9" s="50">
        <f t="shared" si="0"/>
        <v>123.40000000000002</v>
      </c>
      <c r="L9" s="51">
        <v>123.4</v>
      </c>
      <c r="M9" s="41">
        <f t="shared" si="1"/>
        <v>154250</v>
      </c>
    </row>
    <row r="10" spans="1:13" s="26" customFormat="1" ht="24.9" x14ac:dyDescent="0.3">
      <c r="A10" s="32">
        <v>7</v>
      </c>
      <c r="B10" s="33" t="s">
        <v>39</v>
      </c>
      <c r="C10" s="32" t="s">
        <v>2</v>
      </c>
      <c r="D10" s="34">
        <v>1279</v>
      </c>
      <c r="E10" s="54"/>
      <c r="F10" s="54"/>
      <c r="G10" s="48">
        <v>123.4</v>
      </c>
      <c r="H10" s="42">
        <v>3</v>
      </c>
      <c r="I10" s="48">
        <v>123.4</v>
      </c>
      <c r="J10" s="42">
        <v>3</v>
      </c>
      <c r="K10" s="50">
        <f t="shared" si="0"/>
        <v>123.40000000000002</v>
      </c>
      <c r="L10" s="45">
        <v>123.4</v>
      </c>
      <c r="M10" s="41">
        <f t="shared" si="1"/>
        <v>157828.6</v>
      </c>
    </row>
    <row r="11" spans="1:13" ht="24.9" x14ac:dyDescent="0.3">
      <c r="A11" s="32">
        <v>8</v>
      </c>
      <c r="B11" s="33" t="s">
        <v>40</v>
      </c>
      <c r="C11" s="32" t="s">
        <v>2</v>
      </c>
      <c r="D11" s="34">
        <v>1279</v>
      </c>
      <c r="E11" s="55"/>
      <c r="F11" s="55"/>
      <c r="G11" s="49">
        <v>123.4</v>
      </c>
      <c r="H11" s="42">
        <v>3</v>
      </c>
      <c r="I11" s="49">
        <v>123.4</v>
      </c>
      <c r="J11" s="42">
        <v>3</v>
      </c>
      <c r="K11" s="50">
        <f t="shared" si="0"/>
        <v>123.40000000000002</v>
      </c>
      <c r="L11" s="46">
        <v>123.4</v>
      </c>
      <c r="M11" s="41">
        <f t="shared" si="1"/>
        <v>157828.6</v>
      </c>
    </row>
    <row r="12" spans="1:13" ht="24.9" x14ac:dyDescent="0.3">
      <c r="A12" s="32">
        <v>9</v>
      </c>
      <c r="B12" s="33" t="s">
        <v>41</v>
      </c>
      <c r="C12" s="32" t="s">
        <v>2</v>
      </c>
      <c r="D12" s="34">
        <v>1233</v>
      </c>
      <c r="E12" s="55"/>
      <c r="F12" s="55"/>
      <c r="G12" s="49">
        <v>123.4</v>
      </c>
      <c r="H12" s="42">
        <v>3</v>
      </c>
      <c r="I12" s="49">
        <v>123.4</v>
      </c>
      <c r="J12" s="42">
        <v>3</v>
      </c>
      <c r="K12" s="50">
        <f t="shared" si="0"/>
        <v>123.40000000000002</v>
      </c>
      <c r="L12" s="46">
        <v>123.4</v>
      </c>
      <c r="M12" s="41">
        <f t="shared" si="1"/>
        <v>152152.20000000001</v>
      </c>
    </row>
    <row r="13" spans="1:13" ht="24.9" x14ac:dyDescent="0.3">
      <c r="A13" s="32">
        <v>10</v>
      </c>
      <c r="B13" s="33" t="s">
        <v>42</v>
      </c>
      <c r="C13" s="32" t="s">
        <v>2</v>
      </c>
      <c r="D13" s="34">
        <v>1233</v>
      </c>
      <c r="E13" s="55"/>
      <c r="F13" s="55"/>
      <c r="G13" s="49">
        <v>123.4</v>
      </c>
      <c r="H13" s="42">
        <v>3</v>
      </c>
      <c r="I13" s="49">
        <v>123.4</v>
      </c>
      <c r="J13" s="42">
        <v>3</v>
      </c>
      <c r="K13" s="50">
        <f t="shared" si="0"/>
        <v>123.40000000000002</v>
      </c>
      <c r="L13" s="46">
        <v>123.4</v>
      </c>
      <c r="M13" s="41">
        <f t="shared" si="1"/>
        <v>152152.20000000001</v>
      </c>
    </row>
    <row r="14" spans="1:13" ht="24.9" x14ac:dyDescent="0.3">
      <c r="A14" s="32">
        <v>11</v>
      </c>
      <c r="B14" s="33" t="s">
        <v>43</v>
      </c>
      <c r="C14" s="32" t="s">
        <v>2</v>
      </c>
      <c r="D14" s="34">
        <v>1181</v>
      </c>
      <c r="E14" s="55"/>
      <c r="F14" s="55"/>
      <c r="G14" s="49">
        <v>123.4</v>
      </c>
      <c r="H14" s="42">
        <v>3</v>
      </c>
      <c r="I14" s="49">
        <v>123.4</v>
      </c>
      <c r="J14" s="42">
        <v>3</v>
      </c>
      <c r="K14" s="50">
        <f t="shared" si="0"/>
        <v>123.40000000000002</v>
      </c>
      <c r="L14" s="46">
        <v>123.4</v>
      </c>
      <c r="M14" s="41">
        <f t="shared" si="1"/>
        <v>145735.4</v>
      </c>
    </row>
    <row r="15" spans="1:13" ht="24.9" x14ac:dyDescent="0.3">
      <c r="A15" s="32">
        <v>12</v>
      </c>
      <c r="B15" s="33" t="s">
        <v>44</v>
      </c>
      <c r="C15" s="32" t="s">
        <v>2</v>
      </c>
      <c r="D15" s="34">
        <v>1181</v>
      </c>
      <c r="E15" s="55"/>
      <c r="F15" s="55"/>
      <c r="G15" s="49">
        <v>123.4</v>
      </c>
      <c r="H15" s="42">
        <v>3</v>
      </c>
      <c r="I15" s="49">
        <v>123.4</v>
      </c>
      <c r="J15" s="42">
        <v>3</v>
      </c>
      <c r="K15" s="50">
        <f t="shared" si="0"/>
        <v>123.40000000000002</v>
      </c>
      <c r="L15" s="46">
        <v>123.4</v>
      </c>
      <c r="M15" s="41">
        <f t="shared" si="1"/>
        <v>145735.4</v>
      </c>
    </row>
    <row r="16" spans="1:13" ht="24.9" x14ac:dyDescent="0.3">
      <c r="A16" s="32">
        <v>13</v>
      </c>
      <c r="B16" s="33" t="s">
        <v>45</v>
      </c>
      <c r="C16" s="32" t="s">
        <v>2</v>
      </c>
      <c r="D16" s="34">
        <v>1193</v>
      </c>
      <c r="E16" s="55"/>
      <c r="F16" s="55"/>
      <c r="G16" s="49">
        <v>123.4</v>
      </c>
      <c r="H16" s="42">
        <v>3</v>
      </c>
      <c r="I16" s="49">
        <v>123.4</v>
      </c>
      <c r="J16" s="42">
        <v>3</v>
      </c>
      <c r="K16" s="50">
        <f t="shared" si="0"/>
        <v>123.40000000000002</v>
      </c>
      <c r="L16" s="46">
        <v>123.4</v>
      </c>
      <c r="M16" s="41">
        <f t="shared" si="1"/>
        <v>147216.20000000001</v>
      </c>
    </row>
    <row r="17" spans="1:13" ht="24.9" x14ac:dyDescent="0.3">
      <c r="A17" s="32">
        <v>14</v>
      </c>
      <c r="B17" s="33" t="s">
        <v>46</v>
      </c>
      <c r="C17" s="32" t="s">
        <v>2</v>
      </c>
      <c r="D17" s="34">
        <v>1193</v>
      </c>
      <c r="E17" s="55"/>
      <c r="F17" s="55"/>
      <c r="G17" s="49">
        <v>123.4</v>
      </c>
      <c r="H17" s="42">
        <v>3</v>
      </c>
      <c r="I17" s="49">
        <v>123.4</v>
      </c>
      <c r="J17" s="42">
        <v>3</v>
      </c>
      <c r="K17" s="50">
        <f t="shared" si="0"/>
        <v>123.40000000000002</v>
      </c>
      <c r="L17" s="46">
        <v>123.4</v>
      </c>
      <c r="M17" s="41">
        <f t="shared" si="1"/>
        <v>147216.20000000001</v>
      </c>
    </row>
    <row r="18" spans="1:13" ht="24.9" x14ac:dyDescent="0.3">
      <c r="A18" s="32">
        <v>15</v>
      </c>
      <c r="B18" s="33" t="s">
        <v>47</v>
      </c>
      <c r="C18" s="32" t="s">
        <v>2</v>
      </c>
      <c r="D18" s="34">
        <v>1202</v>
      </c>
      <c r="E18" s="55"/>
      <c r="F18" s="55"/>
      <c r="G18" s="49">
        <v>123.4</v>
      </c>
      <c r="H18" s="42">
        <v>3</v>
      </c>
      <c r="I18" s="49">
        <v>123.4</v>
      </c>
      <c r="J18" s="42">
        <v>3</v>
      </c>
      <c r="K18" s="50">
        <f t="shared" si="0"/>
        <v>123.40000000000002</v>
      </c>
      <c r="L18" s="46">
        <v>123.4</v>
      </c>
      <c r="M18" s="41">
        <f t="shared" si="1"/>
        <v>148326.80000000002</v>
      </c>
    </row>
    <row r="19" spans="1:13" ht="24.9" x14ac:dyDescent="0.3">
      <c r="A19" s="32">
        <v>16</v>
      </c>
      <c r="B19" s="33" t="s">
        <v>48</v>
      </c>
      <c r="C19" s="32" t="s">
        <v>2</v>
      </c>
      <c r="D19" s="34">
        <v>1202</v>
      </c>
      <c r="E19" s="55"/>
      <c r="F19" s="55"/>
      <c r="G19" s="49">
        <v>123.4</v>
      </c>
      <c r="H19" s="42">
        <v>3</v>
      </c>
      <c r="I19" s="49">
        <v>123.4</v>
      </c>
      <c r="J19" s="42">
        <v>3</v>
      </c>
      <c r="K19" s="50">
        <f t="shared" si="0"/>
        <v>123.40000000000002</v>
      </c>
      <c r="L19" s="46">
        <v>123.4</v>
      </c>
      <c r="M19" s="41">
        <f t="shared" si="1"/>
        <v>148326.80000000002</v>
      </c>
    </row>
    <row r="20" spans="1:13" ht="24.9" x14ac:dyDescent="0.3">
      <c r="A20" s="32">
        <v>17</v>
      </c>
      <c r="B20" s="33" t="s">
        <v>49</v>
      </c>
      <c r="C20" s="32" t="s">
        <v>2</v>
      </c>
      <c r="D20" s="34">
        <v>1110</v>
      </c>
      <c r="E20" s="55"/>
      <c r="F20" s="55"/>
      <c r="G20" s="49">
        <v>123.4</v>
      </c>
      <c r="H20" s="42">
        <v>3</v>
      </c>
      <c r="I20" s="49">
        <v>123.4</v>
      </c>
      <c r="J20" s="42">
        <v>3</v>
      </c>
      <c r="K20" s="50">
        <f t="shared" si="0"/>
        <v>123.40000000000002</v>
      </c>
      <c r="L20" s="46">
        <v>123.4</v>
      </c>
      <c r="M20" s="41">
        <f t="shared" si="1"/>
        <v>136974</v>
      </c>
    </row>
    <row r="21" spans="1:13" ht="24.9" x14ac:dyDescent="0.3">
      <c r="A21" s="32">
        <v>18</v>
      </c>
      <c r="B21" s="33" t="s">
        <v>50</v>
      </c>
      <c r="C21" s="32" t="s">
        <v>2</v>
      </c>
      <c r="D21" s="34">
        <v>1110</v>
      </c>
      <c r="E21" s="55"/>
      <c r="F21" s="55"/>
      <c r="G21" s="49">
        <v>123.4</v>
      </c>
      <c r="H21" s="42">
        <v>3</v>
      </c>
      <c r="I21" s="49">
        <v>123.4</v>
      </c>
      <c r="J21" s="42">
        <v>3</v>
      </c>
      <c r="K21" s="50">
        <f t="shared" si="0"/>
        <v>123.40000000000002</v>
      </c>
      <c r="L21" s="46">
        <v>123.4</v>
      </c>
      <c r="M21" s="41">
        <f t="shared" si="1"/>
        <v>136974</v>
      </c>
    </row>
    <row r="22" spans="1:13" ht="24.9" x14ac:dyDescent="0.3">
      <c r="A22" s="32">
        <v>19</v>
      </c>
      <c r="B22" s="33" t="s">
        <v>51</v>
      </c>
      <c r="C22" s="32" t="s">
        <v>2</v>
      </c>
      <c r="D22" s="34">
        <v>55</v>
      </c>
      <c r="E22" s="55"/>
      <c r="F22" s="55"/>
      <c r="G22" s="49">
        <v>185.27</v>
      </c>
      <c r="H22" s="42">
        <v>3</v>
      </c>
      <c r="I22" s="49">
        <v>185.27</v>
      </c>
      <c r="J22" s="42">
        <v>3</v>
      </c>
      <c r="K22" s="50">
        <f t="shared" si="0"/>
        <v>185.27</v>
      </c>
      <c r="L22" s="46">
        <v>185.27</v>
      </c>
      <c r="M22" s="41">
        <f t="shared" si="1"/>
        <v>10189.85</v>
      </c>
    </row>
    <row r="23" spans="1:13" ht="29.15" x14ac:dyDescent="0.3">
      <c r="A23" s="32">
        <v>20</v>
      </c>
      <c r="B23" s="53" t="s">
        <v>52</v>
      </c>
      <c r="C23" s="32" t="s">
        <v>2</v>
      </c>
      <c r="D23" s="34">
        <v>55</v>
      </c>
      <c r="E23" s="55"/>
      <c r="F23" s="55"/>
      <c r="G23" s="49">
        <v>185.27</v>
      </c>
      <c r="H23" s="42">
        <v>3</v>
      </c>
      <c r="I23" s="49">
        <v>185.27</v>
      </c>
      <c r="J23" s="42">
        <v>3</v>
      </c>
      <c r="K23" s="50">
        <f t="shared" si="0"/>
        <v>185.27</v>
      </c>
      <c r="L23" s="46">
        <v>185.27</v>
      </c>
      <c r="M23" s="41">
        <f t="shared" si="1"/>
        <v>10189.85</v>
      </c>
    </row>
    <row r="24" spans="1:13" ht="24.9" x14ac:dyDescent="0.3">
      <c r="A24" s="32">
        <v>21</v>
      </c>
      <c r="B24" s="33" t="s">
        <v>53</v>
      </c>
      <c r="C24" s="32" t="s">
        <v>2</v>
      </c>
      <c r="D24" s="34">
        <v>53</v>
      </c>
      <c r="E24" s="55"/>
      <c r="F24" s="55"/>
      <c r="G24" s="49">
        <v>185.27</v>
      </c>
      <c r="H24" s="42">
        <v>3</v>
      </c>
      <c r="I24" s="49">
        <v>185.27</v>
      </c>
      <c r="J24" s="42">
        <v>3</v>
      </c>
      <c r="K24" s="50">
        <f t="shared" si="0"/>
        <v>185.27</v>
      </c>
      <c r="L24" s="46">
        <v>185.27</v>
      </c>
      <c r="M24" s="41">
        <f t="shared" si="1"/>
        <v>9819.3100000000013</v>
      </c>
    </row>
    <row r="25" spans="1:13" ht="24.9" x14ac:dyDescent="0.3">
      <c r="A25" s="32">
        <v>22</v>
      </c>
      <c r="B25" s="33" t="s">
        <v>54</v>
      </c>
      <c r="C25" s="32" t="s">
        <v>2</v>
      </c>
      <c r="D25" s="34">
        <v>53</v>
      </c>
      <c r="E25" s="55"/>
      <c r="F25" s="55"/>
      <c r="G25" s="49">
        <v>185.27</v>
      </c>
      <c r="H25" s="42">
        <v>3</v>
      </c>
      <c r="I25" s="49">
        <v>185.27</v>
      </c>
      <c r="J25" s="42">
        <v>3</v>
      </c>
      <c r="K25" s="50">
        <f t="shared" si="0"/>
        <v>185.27</v>
      </c>
      <c r="L25" s="46">
        <v>185.27</v>
      </c>
      <c r="M25" s="41">
        <f t="shared" si="1"/>
        <v>9819.3100000000013</v>
      </c>
    </row>
    <row r="26" spans="1:13" ht="24.9" x14ac:dyDescent="0.3">
      <c r="A26" s="32">
        <v>23</v>
      </c>
      <c r="B26" s="56" t="s">
        <v>55</v>
      </c>
      <c r="C26" s="32" t="s">
        <v>2</v>
      </c>
      <c r="D26" s="34">
        <v>52</v>
      </c>
      <c r="E26" s="55"/>
      <c r="F26" s="55"/>
      <c r="G26" s="49">
        <v>185.27</v>
      </c>
      <c r="H26" s="42">
        <v>3</v>
      </c>
      <c r="I26" s="49">
        <v>185.27</v>
      </c>
      <c r="J26" s="42">
        <v>3</v>
      </c>
      <c r="K26" s="50">
        <f t="shared" si="0"/>
        <v>185.27</v>
      </c>
      <c r="L26" s="46">
        <v>185.27</v>
      </c>
      <c r="M26" s="41">
        <f t="shared" si="1"/>
        <v>9634.0400000000009</v>
      </c>
    </row>
    <row r="27" spans="1:13" ht="24.9" x14ac:dyDescent="0.3">
      <c r="A27" s="32">
        <v>24</v>
      </c>
      <c r="B27" s="56" t="s">
        <v>56</v>
      </c>
      <c r="C27" s="32" t="s">
        <v>2</v>
      </c>
      <c r="D27" s="34">
        <v>52</v>
      </c>
      <c r="E27" s="55"/>
      <c r="F27" s="55"/>
      <c r="G27" s="49">
        <v>185.27</v>
      </c>
      <c r="H27" s="42">
        <v>3</v>
      </c>
      <c r="I27" s="49">
        <v>185.27</v>
      </c>
      <c r="J27" s="42">
        <v>3</v>
      </c>
      <c r="K27" s="50">
        <f t="shared" si="0"/>
        <v>185.27</v>
      </c>
      <c r="L27" s="46">
        <v>185.27</v>
      </c>
      <c r="M27" s="41">
        <f t="shared" si="1"/>
        <v>9634.0400000000009</v>
      </c>
    </row>
    <row r="28" spans="1:13" ht="24.9" x14ac:dyDescent="0.3">
      <c r="A28" s="32">
        <v>25</v>
      </c>
      <c r="B28" s="56" t="s">
        <v>57</v>
      </c>
      <c r="C28" s="32" t="s">
        <v>2</v>
      </c>
      <c r="D28" s="34">
        <v>58</v>
      </c>
      <c r="E28" s="55"/>
      <c r="F28" s="55"/>
      <c r="G28" s="49">
        <v>185.27</v>
      </c>
      <c r="H28" s="42">
        <v>3</v>
      </c>
      <c r="I28" s="49">
        <v>185.27</v>
      </c>
      <c r="J28" s="42">
        <v>3</v>
      </c>
      <c r="K28" s="50">
        <f t="shared" si="0"/>
        <v>185.27</v>
      </c>
      <c r="L28" s="46">
        <v>185.27</v>
      </c>
      <c r="M28" s="41">
        <f t="shared" si="1"/>
        <v>10745.66</v>
      </c>
    </row>
    <row r="29" spans="1:13" ht="24.9" x14ac:dyDescent="0.3">
      <c r="A29" s="32">
        <v>26</v>
      </c>
      <c r="B29" s="56" t="s">
        <v>58</v>
      </c>
      <c r="C29" s="32" t="s">
        <v>2</v>
      </c>
      <c r="D29" s="34">
        <v>58</v>
      </c>
      <c r="E29" s="55"/>
      <c r="F29" s="55"/>
      <c r="G29" s="49">
        <v>185.27</v>
      </c>
      <c r="H29" s="42">
        <v>3</v>
      </c>
      <c r="I29" s="49">
        <v>185.27</v>
      </c>
      <c r="J29" s="42">
        <v>3</v>
      </c>
      <c r="K29" s="50">
        <f t="shared" si="0"/>
        <v>185.27</v>
      </c>
      <c r="L29" s="46">
        <v>185.27</v>
      </c>
      <c r="M29" s="41">
        <f t="shared" si="1"/>
        <v>10745.66</v>
      </c>
    </row>
    <row r="30" spans="1:13" ht="24.9" x14ac:dyDescent="0.3">
      <c r="A30" s="32">
        <v>27</v>
      </c>
      <c r="B30" s="56" t="s">
        <v>59</v>
      </c>
      <c r="C30" s="32" t="s">
        <v>2</v>
      </c>
      <c r="D30" s="34">
        <v>55</v>
      </c>
      <c r="E30" s="55"/>
      <c r="F30" s="55"/>
      <c r="G30" s="49">
        <v>185.27</v>
      </c>
      <c r="H30" s="42">
        <v>3</v>
      </c>
      <c r="I30" s="49">
        <v>185.27</v>
      </c>
      <c r="J30" s="42">
        <v>3</v>
      </c>
      <c r="K30" s="50">
        <f t="shared" si="0"/>
        <v>185.27</v>
      </c>
      <c r="L30" s="46">
        <v>185.27</v>
      </c>
      <c r="M30" s="41">
        <f t="shared" si="1"/>
        <v>10189.85</v>
      </c>
    </row>
    <row r="31" spans="1:13" ht="24.9" x14ac:dyDescent="0.3">
      <c r="A31" s="32">
        <v>28</v>
      </c>
      <c r="B31" s="56" t="s">
        <v>60</v>
      </c>
      <c r="C31" s="32" t="s">
        <v>2</v>
      </c>
      <c r="D31" s="34">
        <v>55</v>
      </c>
      <c r="E31" s="55"/>
      <c r="F31" s="55"/>
      <c r="G31" s="49">
        <v>185.27</v>
      </c>
      <c r="H31" s="42">
        <v>3</v>
      </c>
      <c r="I31" s="49">
        <v>185.27</v>
      </c>
      <c r="J31" s="42">
        <v>3</v>
      </c>
      <c r="K31" s="50">
        <f t="shared" si="0"/>
        <v>185.27</v>
      </c>
      <c r="L31" s="46">
        <v>185.27</v>
      </c>
      <c r="M31" s="41">
        <f t="shared" si="1"/>
        <v>10189.85</v>
      </c>
    </row>
    <row r="32" spans="1:13" ht="24.9" x14ac:dyDescent="0.3">
      <c r="A32" s="32">
        <v>29</v>
      </c>
      <c r="B32" s="56" t="s">
        <v>61</v>
      </c>
      <c r="C32" s="32" t="s">
        <v>2</v>
      </c>
      <c r="D32" s="34">
        <v>35</v>
      </c>
      <c r="E32" s="55"/>
      <c r="F32" s="55"/>
      <c r="G32" s="49">
        <v>185.27</v>
      </c>
      <c r="H32" s="42">
        <v>3</v>
      </c>
      <c r="I32" s="49">
        <v>185.27</v>
      </c>
      <c r="J32" s="42">
        <v>3</v>
      </c>
      <c r="K32" s="50">
        <f t="shared" si="0"/>
        <v>185.27</v>
      </c>
      <c r="L32" s="46">
        <v>185.27</v>
      </c>
      <c r="M32" s="41">
        <f t="shared" si="1"/>
        <v>6484.4500000000007</v>
      </c>
    </row>
    <row r="33" spans="1:13" ht="24.9" x14ac:dyDescent="0.3">
      <c r="A33" s="32">
        <v>30</v>
      </c>
      <c r="B33" s="56" t="s">
        <v>62</v>
      </c>
      <c r="C33" s="32" t="s">
        <v>2</v>
      </c>
      <c r="D33" s="34">
        <v>35</v>
      </c>
      <c r="E33" s="55"/>
      <c r="F33" s="55"/>
      <c r="G33" s="49">
        <v>185.27</v>
      </c>
      <c r="H33" s="42">
        <v>3</v>
      </c>
      <c r="I33" s="49">
        <v>185.27</v>
      </c>
      <c r="J33" s="42">
        <v>3</v>
      </c>
      <c r="K33" s="50">
        <f t="shared" si="0"/>
        <v>185.27</v>
      </c>
      <c r="L33" s="46">
        <v>185.27</v>
      </c>
      <c r="M33" s="41">
        <f t="shared" si="1"/>
        <v>6484.4500000000007</v>
      </c>
    </row>
    <row r="34" spans="1:13" ht="24.9" x14ac:dyDescent="0.3">
      <c r="A34" s="32">
        <v>31</v>
      </c>
      <c r="B34" s="56" t="s">
        <v>63</v>
      </c>
      <c r="C34" s="32" t="s">
        <v>2</v>
      </c>
      <c r="D34" s="34">
        <v>35</v>
      </c>
      <c r="E34" s="55"/>
      <c r="F34" s="55"/>
      <c r="G34" s="49">
        <v>185.27</v>
      </c>
      <c r="H34" s="42">
        <v>3</v>
      </c>
      <c r="I34" s="49">
        <v>185.27</v>
      </c>
      <c r="J34" s="42">
        <v>3</v>
      </c>
      <c r="K34" s="50">
        <f t="shared" si="0"/>
        <v>185.27</v>
      </c>
      <c r="L34" s="46">
        <v>185.27</v>
      </c>
      <c r="M34" s="41">
        <f t="shared" si="1"/>
        <v>6484.4500000000007</v>
      </c>
    </row>
    <row r="35" spans="1:13" ht="24.9" x14ac:dyDescent="0.3">
      <c r="A35" s="32">
        <v>32</v>
      </c>
      <c r="B35" s="56" t="s">
        <v>64</v>
      </c>
      <c r="C35" s="32" t="s">
        <v>2</v>
      </c>
      <c r="D35" s="34">
        <v>35</v>
      </c>
      <c r="E35" s="55"/>
      <c r="F35" s="55"/>
      <c r="G35" s="49">
        <v>185.27</v>
      </c>
      <c r="H35" s="42">
        <v>3</v>
      </c>
      <c r="I35" s="49">
        <v>185.27</v>
      </c>
      <c r="J35" s="42">
        <v>3</v>
      </c>
      <c r="K35" s="50">
        <f t="shared" si="0"/>
        <v>185.27</v>
      </c>
      <c r="L35" s="46">
        <v>185.27</v>
      </c>
      <c r="M35" s="41">
        <f t="shared" si="1"/>
        <v>6484.4500000000007</v>
      </c>
    </row>
    <row r="36" spans="1:13" ht="24.9" x14ac:dyDescent="0.3">
      <c r="A36" s="32">
        <v>33</v>
      </c>
      <c r="B36" s="56" t="s">
        <v>65</v>
      </c>
      <c r="C36" s="32" t="s">
        <v>2</v>
      </c>
      <c r="D36" s="34">
        <v>43</v>
      </c>
      <c r="E36" s="55"/>
      <c r="F36" s="55"/>
      <c r="G36" s="49">
        <v>185.27</v>
      </c>
      <c r="H36" s="42">
        <v>3</v>
      </c>
      <c r="I36" s="49">
        <v>185.27</v>
      </c>
      <c r="J36" s="42">
        <v>3</v>
      </c>
      <c r="K36" s="50">
        <f t="shared" si="0"/>
        <v>185.27</v>
      </c>
      <c r="L36" s="46">
        <v>185.27</v>
      </c>
      <c r="M36" s="41">
        <f t="shared" si="1"/>
        <v>7966.6100000000006</v>
      </c>
    </row>
    <row r="37" spans="1:13" ht="24.9" x14ac:dyDescent="0.3">
      <c r="A37" s="32">
        <v>34</v>
      </c>
      <c r="B37" s="56" t="s">
        <v>66</v>
      </c>
      <c r="C37" s="32" t="s">
        <v>2</v>
      </c>
      <c r="D37" s="34">
        <v>43</v>
      </c>
      <c r="E37" s="55"/>
      <c r="F37" s="55"/>
      <c r="G37" s="49">
        <v>185.27</v>
      </c>
      <c r="H37" s="42">
        <v>3</v>
      </c>
      <c r="I37" s="49">
        <v>185.27</v>
      </c>
      <c r="J37" s="42">
        <v>3</v>
      </c>
      <c r="K37" s="50">
        <f t="shared" si="0"/>
        <v>185.27</v>
      </c>
      <c r="L37" s="46">
        <v>185.27</v>
      </c>
      <c r="M37" s="41">
        <f t="shared" si="1"/>
        <v>7966.6100000000006</v>
      </c>
    </row>
    <row r="38" spans="1:13" ht="24.9" x14ac:dyDescent="0.3">
      <c r="A38" s="32">
        <v>35</v>
      </c>
      <c r="B38" s="56" t="s">
        <v>67</v>
      </c>
      <c r="C38" s="32" t="s">
        <v>2</v>
      </c>
      <c r="D38" s="34">
        <v>65</v>
      </c>
      <c r="E38" s="55"/>
      <c r="F38" s="55"/>
      <c r="G38" s="49">
        <v>185.27</v>
      </c>
      <c r="H38" s="42">
        <v>3</v>
      </c>
      <c r="I38" s="49">
        <v>185.27</v>
      </c>
      <c r="J38" s="42">
        <v>3</v>
      </c>
      <c r="K38" s="50">
        <f t="shared" si="0"/>
        <v>185.27</v>
      </c>
      <c r="L38" s="46">
        <v>185.27</v>
      </c>
      <c r="M38" s="41">
        <f t="shared" si="1"/>
        <v>12042.550000000001</v>
      </c>
    </row>
    <row r="39" spans="1:13" ht="24.9" x14ac:dyDescent="0.3">
      <c r="A39" s="32">
        <v>36</v>
      </c>
      <c r="B39" s="56" t="s">
        <v>68</v>
      </c>
      <c r="C39" s="32" t="s">
        <v>2</v>
      </c>
      <c r="D39" s="34">
        <v>65</v>
      </c>
      <c r="E39" s="55"/>
      <c r="F39" s="55"/>
      <c r="G39" s="49">
        <v>185.27</v>
      </c>
      <c r="H39" s="42">
        <v>3</v>
      </c>
      <c r="I39" s="49">
        <v>185.27</v>
      </c>
      <c r="J39" s="42">
        <v>3</v>
      </c>
      <c r="K39" s="50">
        <f t="shared" si="0"/>
        <v>185.27</v>
      </c>
      <c r="L39" s="46">
        <v>185.27</v>
      </c>
      <c r="M39" s="41">
        <f t="shared" si="1"/>
        <v>12042.550000000001</v>
      </c>
    </row>
    <row r="40" spans="1:13" x14ac:dyDescent="0.3">
      <c r="A40" s="90" t="s">
        <v>74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2"/>
      <c r="M40" s="57">
        <f>SUM(M4:M39)</f>
        <v>2761228.3400000003</v>
      </c>
    </row>
    <row r="42" spans="1:13" ht="33.450000000000003" customHeight="1" x14ac:dyDescent="0.3">
      <c r="A42" s="77" t="s">
        <v>83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93"/>
    </row>
    <row r="43" spans="1:13" ht="33.450000000000003" customHeight="1" x14ac:dyDescent="0.3">
      <c r="A43" s="77" t="s">
        <v>82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94"/>
    </row>
    <row r="44" spans="1:13" ht="32.6" customHeight="1" x14ac:dyDescent="0.3">
      <c r="A44" s="77" t="s">
        <v>78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94"/>
    </row>
    <row r="45" spans="1:13" ht="60.45" customHeight="1" x14ac:dyDescent="0.3">
      <c r="A45" s="79" t="s">
        <v>25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95"/>
    </row>
    <row r="46" spans="1:13" ht="32.15" customHeight="1" x14ac:dyDescent="0.3">
      <c r="A46" s="77" t="s">
        <v>26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94"/>
    </row>
    <row r="47" spans="1:13" x14ac:dyDescent="0.3">
      <c r="A47" s="66"/>
      <c r="B47" s="66"/>
      <c r="C47" s="66"/>
      <c r="D47" s="66"/>
      <c r="E47" s="66"/>
      <c r="F47" s="28"/>
      <c r="G47" s="31"/>
      <c r="H47" s="28"/>
      <c r="I47" s="31"/>
      <c r="J47" s="28"/>
      <c r="K47" s="28"/>
      <c r="L47" s="28"/>
    </row>
    <row r="48" spans="1:13" x14ac:dyDescent="0.3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1:12" x14ac:dyDescent="0.3">
      <c r="A49" s="82" t="s">
        <v>79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1:12" x14ac:dyDescent="0.3">
      <c r="B50" s="31" t="s">
        <v>14</v>
      </c>
      <c r="C50" s="31"/>
      <c r="D50" s="31"/>
      <c r="F50" s="25"/>
      <c r="G50" s="25"/>
      <c r="H50" s="25"/>
      <c r="I50" s="25"/>
      <c r="J50" s="25"/>
      <c r="K50" s="27"/>
      <c r="L50" s="23"/>
    </row>
    <row r="51" spans="1:12" x14ac:dyDescent="0.3">
      <c r="A51" s="83" t="s">
        <v>23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</row>
    <row r="52" spans="1:12" x14ac:dyDescent="0.3">
      <c r="A52" s="76" t="s">
        <v>24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</row>
  </sheetData>
  <mergeCells count="21">
    <mergeCell ref="A51:L51"/>
    <mergeCell ref="A52:L52"/>
    <mergeCell ref="A42:L42"/>
    <mergeCell ref="A44:L44"/>
    <mergeCell ref="A45:L45"/>
    <mergeCell ref="A46:L46"/>
    <mergeCell ref="A48:L48"/>
    <mergeCell ref="A49:L49"/>
    <mergeCell ref="A1:M1"/>
    <mergeCell ref="A43:L43"/>
    <mergeCell ref="A40:L40"/>
    <mergeCell ref="M2:M3"/>
    <mergeCell ref="A2:A3"/>
    <mergeCell ref="B2:B3"/>
    <mergeCell ref="C2:C3"/>
    <mergeCell ref="D2:D3"/>
    <mergeCell ref="E2:F2"/>
    <mergeCell ref="G2:H2"/>
    <mergeCell ref="I2:J2"/>
    <mergeCell ref="K2:K3"/>
    <mergeCell ref="L2:L3"/>
  </mergeCell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120" zoomScaleNormal="120" workbookViewId="0">
      <pane ySplit="3" topLeftCell="A4" activePane="bottomLeft" state="frozen"/>
      <selection activeCell="C24" sqref="C24"/>
      <selection pane="bottomLeft" activeCell="A44" sqref="A1:J44"/>
    </sheetView>
  </sheetViews>
  <sheetFormatPr defaultColWidth="9.3046875" defaultRowHeight="12.45" x14ac:dyDescent="0.3"/>
  <cols>
    <col min="1" max="1" width="6.53515625" style="24" customWidth="1"/>
    <col min="2" max="2" width="39.61328125" style="24" customWidth="1"/>
    <col min="3" max="3" width="8.15234375" style="24" customWidth="1"/>
    <col min="4" max="4" width="7.3046875" style="24" customWidth="1"/>
    <col min="5" max="5" width="10.3828125" style="24" customWidth="1"/>
    <col min="6" max="6" width="10.61328125" style="24" customWidth="1"/>
    <col min="7" max="7" width="11.4609375" style="24" customWidth="1"/>
    <col min="8" max="8" width="9.84375" style="24" bestFit="1" customWidth="1"/>
    <col min="9" max="9" width="9.3046875" style="47"/>
    <col min="10" max="16384" width="9.3046875" style="24"/>
  </cols>
  <sheetData>
    <row r="1" spans="1:10" x14ac:dyDescent="0.3">
      <c r="B1" s="101" t="s">
        <v>32</v>
      </c>
      <c r="C1" s="101"/>
      <c r="D1" s="101"/>
      <c r="E1" s="101"/>
      <c r="F1" s="101"/>
      <c r="G1" s="101"/>
      <c r="H1" s="101"/>
      <c r="I1" s="101"/>
      <c r="J1" s="101"/>
    </row>
    <row r="2" spans="1:10" ht="24.9" customHeight="1" x14ac:dyDescent="0.3">
      <c r="A2" s="100" t="s">
        <v>0</v>
      </c>
      <c r="B2" s="100" t="s">
        <v>1</v>
      </c>
      <c r="C2" s="100" t="s">
        <v>2</v>
      </c>
      <c r="D2" s="100" t="s">
        <v>3</v>
      </c>
      <c r="E2" s="36" t="s">
        <v>69</v>
      </c>
      <c r="F2" s="39" t="s">
        <v>70</v>
      </c>
      <c r="G2" s="39" t="s">
        <v>72</v>
      </c>
      <c r="H2" s="102" t="s">
        <v>9</v>
      </c>
      <c r="I2" s="102" t="s">
        <v>10</v>
      </c>
      <c r="J2" s="100" t="s">
        <v>11</v>
      </c>
    </row>
    <row r="3" spans="1:10" x14ac:dyDescent="0.3">
      <c r="A3" s="100"/>
      <c r="B3" s="100"/>
      <c r="C3" s="100"/>
      <c r="D3" s="100"/>
      <c r="E3" s="39" t="s">
        <v>4</v>
      </c>
      <c r="F3" s="39" t="s">
        <v>4</v>
      </c>
      <c r="G3" s="39" t="s">
        <v>4</v>
      </c>
      <c r="H3" s="102"/>
      <c r="I3" s="102"/>
      <c r="J3" s="100"/>
    </row>
    <row r="4" spans="1:10" ht="24.9" x14ac:dyDescent="0.3">
      <c r="A4" s="32">
        <v>1</v>
      </c>
      <c r="B4" s="33" t="s">
        <v>33</v>
      </c>
      <c r="C4" s="32" t="s">
        <v>2</v>
      </c>
      <c r="D4" s="34">
        <v>992</v>
      </c>
      <c r="E4" s="40">
        <v>123.5</v>
      </c>
      <c r="F4" s="40">
        <v>126.7</v>
      </c>
      <c r="G4" s="40">
        <v>120</v>
      </c>
      <c r="H4" s="41">
        <f>AVERAGE(E4:G4)</f>
        <v>123.39999999999999</v>
      </c>
      <c r="I4" s="44">
        <v>123.4</v>
      </c>
      <c r="J4" s="42">
        <v>3</v>
      </c>
    </row>
    <row r="5" spans="1:10" ht="24.9" x14ac:dyDescent="0.3">
      <c r="A5" s="32">
        <v>2</v>
      </c>
      <c r="B5" s="33" t="s">
        <v>34</v>
      </c>
      <c r="C5" s="32" t="s">
        <v>2</v>
      </c>
      <c r="D5" s="34">
        <v>992</v>
      </c>
      <c r="E5" s="40">
        <v>123.5</v>
      </c>
      <c r="F5" s="40">
        <v>126.7</v>
      </c>
      <c r="G5" s="40">
        <v>120</v>
      </c>
      <c r="H5" s="41">
        <f>AVERAGE(E5:G5)</f>
        <v>123.39999999999999</v>
      </c>
      <c r="I5" s="44">
        <v>123.4</v>
      </c>
      <c r="J5" s="42">
        <v>3</v>
      </c>
    </row>
    <row r="6" spans="1:10" s="26" customFormat="1" ht="24.9" x14ac:dyDescent="0.3">
      <c r="A6" s="32">
        <v>3</v>
      </c>
      <c r="B6" s="33" t="s">
        <v>35</v>
      </c>
      <c r="C6" s="32" t="s">
        <v>2</v>
      </c>
      <c r="D6" s="34">
        <v>1071</v>
      </c>
      <c r="E6" s="40">
        <v>123.5</v>
      </c>
      <c r="F6" s="40">
        <v>126.7</v>
      </c>
      <c r="G6" s="40">
        <v>120</v>
      </c>
      <c r="H6" s="41">
        <f t="shared" ref="H6:H39" si="0">AVERAGE(E6:G6)</f>
        <v>123.39999999999999</v>
      </c>
      <c r="I6" s="44">
        <v>123.4</v>
      </c>
      <c r="J6" s="42">
        <v>3</v>
      </c>
    </row>
    <row r="7" spans="1:10" s="26" customFormat="1" ht="24.9" x14ac:dyDescent="0.3">
      <c r="A7" s="32">
        <v>4</v>
      </c>
      <c r="B7" s="37" t="s">
        <v>36</v>
      </c>
      <c r="C7" s="32" t="s">
        <v>2</v>
      </c>
      <c r="D7" s="34">
        <v>1071</v>
      </c>
      <c r="E7" s="40">
        <v>123.5</v>
      </c>
      <c r="F7" s="40">
        <v>126.7</v>
      </c>
      <c r="G7" s="40">
        <v>120</v>
      </c>
      <c r="H7" s="41">
        <f t="shared" si="0"/>
        <v>123.39999999999999</v>
      </c>
      <c r="I7" s="44">
        <v>123.4</v>
      </c>
      <c r="J7" s="42">
        <v>3</v>
      </c>
    </row>
    <row r="8" spans="1:10" s="26" customFormat="1" ht="24.9" x14ac:dyDescent="0.3">
      <c r="A8" s="32">
        <v>5</v>
      </c>
      <c r="B8" s="33" t="s">
        <v>37</v>
      </c>
      <c r="C8" s="32" t="s">
        <v>2</v>
      </c>
      <c r="D8" s="34">
        <v>1250</v>
      </c>
      <c r="E8" s="40">
        <v>123.5</v>
      </c>
      <c r="F8" s="40">
        <v>126.7</v>
      </c>
      <c r="G8" s="40">
        <v>120</v>
      </c>
      <c r="H8" s="41">
        <f t="shared" si="0"/>
        <v>123.39999999999999</v>
      </c>
      <c r="I8" s="44">
        <v>123.4</v>
      </c>
      <c r="J8" s="42">
        <v>3</v>
      </c>
    </row>
    <row r="9" spans="1:10" s="26" customFormat="1" ht="24.9" x14ac:dyDescent="0.3">
      <c r="A9" s="32">
        <v>6</v>
      </c>
      <c r="B9" s="33" t="s">
        <v>38</v>
      </c>
      <c r="C9" s="32" t="s">
        <v>2</v>
      </c>
      <c r="D9" s="34">
        <v>1250</v>
      </c>
      <c r="E9" s="40">
        <v>123.5</v>
      </c>
      <c r="F9" s="40">
        <v>126.7</v>
      </c>
      <c r="G9" s="40">
        <v>120</v>
      </c>
      <c r="H9" s="41">
        <f t="shared" si="0"/>
        <v>123.39999999999999</v>
      </c>
      <c r="I9" s="44">
        <v>123.4</v>
      </c>
      <c r="J9" s="42">
        <v>3</v>
      </c>
    </row>
    <row r="10" spans="1:10" s="26" customFormat="1" ht="24.9" x14ac:dyDescent="0.3">
      <c r="A10" s="32">
        <v>7</v>
      </c>
      <c r="B10" s="33" t="s">
        <v>39</v>
      </c>
      <c r="C10" s="32" t="s">
        <v>2</v>
      </c>
      <c r="D10" s="34">
        <v>1279</v>
      </c>
      <c r="E10" s="40">
        <v>123.5</v>
      </c>
      <c r="F10" s="40">
        <v>126.7</v>
      </c>
      <c r="G10" s="40">
        <v>120</v>
      </c>
      <c r="H10" s="41">
        <f t="shared" si="0"/>
        <v>123.39999999999999</v>
      </c>
      <c r="I10" s="45">
        <v>123.4</v>
      </c>
      <c r="J10" s="42">
        <v>3</v>
      </c>
    </row>
    <row r="11" spans="1:10" ht="24.9" x14ac:dyDescent="0.3">
      <c r="A11" s="32">
        <v>8</v>
      </c>
      <c r="B11" s="33" t="s">
        <v>40</v>
      </c>
      <c r="C11" s="32" t="s">
        <v>2</v>
      </c>
      <c r="D11" s="34">
        <v>1279</v>
      </c>
      <c r="E11" s="40">
        <v>123.5</v>
      </c>
      <c r="F11" s="40">
        <v>126.7</v>
      </c>
      <c r="G11" s="40">
        <v>120</v>
      </c>
      <c r="H11" s="41">
        <f t="shared" si="0"/>
        <v>123.39999999999999</v>
      </c>
      <c r="I11" s="46">
        <v>123.4</v>
      </c>
      <c r="J11" s="42">
        <v>3</v>
      </c>
    </row>
    <row r="12" spans="1:10" ht="24.9" x14ac:dyDescent="0.3">
      <c r="A12" s="32">
        <v>9</v>
      </c>
      <c r="B12" s="33" t="s">
        <v>41</v>
      </c>
      <c r="C12" s="32" t="s">
        <v>2</v>
      </c>
      <c r="D12" s="34">
        <v>1233</v>
      </c>
      <c r="E12" s="40">
        <v>123.5</v>
      </c>
      <c r="F12" s="40">
        <v>126.7</v>
      </c>
      <c r="G12" s="40">
        <v>120</v>
      </c>
      <c r="H12" s="41">
        <f t="shared" si="0"/>
        <v>123.39999999999999</v>
      </c>
      <c r="I12" s="46">
        <v>123.4</v>
      </c>
      <c r="J12" s="42">
        <v>3</v>
      </c>
    </row>
    <row r="13" spans="1:10" ht="24.9" x14ac:dyDescent="0.3">
      <c r="A13" s="32">
        <v>10</v>
      </c>
      <c r="B13" s="33" t="s">
        <v>42</v>
      </c>
      <c r="C13" s="32" t="s">
        <v>2</v>
      </c>
      <c r="D13" s="34">
        <v>1233</v>
      </c>
      <c r="E13" s="40">
        <v>123.5</v>
      </c>
      <c r="F13" s="40">
        <v>126.7</v>
      </c>
      <c r="G13" s="40">
        <v>120</v>
      </c>
      <c r="H13" s="41">
        <f t="shared" si="0"/>
        <v>123.39999999999999</v>
      </c>
      <c r="I13" s="46">
        <v>123.4</v>
      </c>
      <c r="J13" s="42">
        <v>3</v>
      </c>
    </row>
    <row r="14" spans="1:10" ht="24.9" x14ac:dyDescent="0.3">
      <c r="A14" s="32">
        <v>11</v>
      </c>
      <c r="B14" s="33" t="s">
        <v>43</v>
      </c>
      <c r="C14" s="32" t="s">
        <v>2</v>
      </c>
      <c r="D14" s="34">
        <v>1181</v>
      </c>
      <c r="E14" s="40">
        <v>123.5</v>
      </c>
      <c r="F14" s="40">
        <v>126.7</v>
      </c>
      <c r="G14" s="40">
        <v>120</v>
      </c>
      <c r="H14" s="41">
        <f t="shared" si="0"/>
        <v>123.39999999999999</v>
      </c>
      <c r="I14" s="46">
        <v>123.4</v>
      </c>
      <c r="J14" s="42">
        <v>3</v>
      </c>
    </row>
    <row r="15" spans="1:10" ht="24.9" x14ac:dyDescent="0.3">
      <c r="A15" s="32">
        <v>12</v>
      </c>
      <c r="B15" s="33" t="s">
        <v>44</v>
      </c>
      <c r="C15" s="32" t="s">
        <v>2</v>
      </c>
      <c r="D15" s="34">
        <v>1181</v>
      </c>
      <c r="E15" s="40">
        <v>123.5</v>
      </c>
      <c r="F15" s="40">
        <v>126.7</v>
      </c>
      <c r="G15" s="40">
        <v>120</v>
      </c>
      <c r="H15" s="41">
        <f t="shared" si="0"/>
        <v>123.39999999999999</v>
      </c>
      <c r="I15" s="46">
        <v>123.4</v>
      </c>
      <c r="J15" s="42">
        <v>3</v>
      </c>
    </row>
    <row r="16" spans="1:10" ht="24.9" x14ac:dyDescent="0.3">
      <c r="A16" s="32">
        <v>13</v>
      </c>
      <c r="B16" s="33" t="s">
        <v>45</v>
      </c>
      <c r="C16" s="32" t="s">
        <v>2</v>
      </c>
      <c r="D16" s="34">
        <v>1193</v>
      </c>
      <c r="E16" s="40">
        <v>123.5</v>
      </c>
      <c r="F16" s="40">
        <v>126.7</v>
      </c>
      <c r="G16" s="40">
        <v>120</v>
      </c>
      <c r="H16" s="41">
        <f t="shared" si="0"/>
        <v>123.39999999999999</v>
      </c>
      <c r="I16" s="46">
        <v>123.4</v>
      </c>
      <c r="J16" s="42">
        <v>3</v>
      </c>
    </row>
    <row r="17" spans="1:10" ht="24.9" x14ac:dyDescent="0.3">
      <c r="A17" s="32">
        <v>14</v>
      </c>
      <c r="B17" s="33" t="s">
        <v>46</v>
      </c>
      <c r="C17" s="32" t="s">
        <v>2</v>
      </c>
      <c r="D17" s="34">
        <v>1193</v>
      </c>
      <c r="E17" s="40">
        <v>123.5</v>
      </c>
      <c r="F17" s="40">
        <v>126.7</v>
      </c>
      <c r="G17" s="40">
        <v>120</v>
      </c>
      <c r="H17" s="41">
        <f t="shared" si="0"/>
        <v>123.39999999999999</v>
      </c>
      <c r="I17" s="46">
        <v>123.4</v>
      </c>
      <c r="J17" s="42">
        <v>3</v>
      </c>
    </row>
    <row r="18" spans="1:10" ht="24.9" x14ac:dyDescent="0.3">
      <c r="A18" s="32">
        <v>15</v>
      </c>
      <c r="B18" s="33" t="s">
        <v>47</v>
      </c>
      <c r="C18" s="32" t="s">
        <v>2</v>
      </c>
      <c r="D18" s="34">
        <v>1202</v>
      </c>
      <c r="E18" s="40">
        <v>123.5</v>
      </c>
      <c r="F18" s="40">
        <v>126.7</v>
      </c>
      <c r="G18" s="40">
        <v>120</v>
      </c>
      <c r="H18" s="41">
        <f t="shared" si="0"/>
        <v>123.39999999999999</v>
      </c>
      <c r="I18" s="46">
        <v>123.4</v>
      </c>
      <c r="J18" s="42">
        <v>3</v>
      </c>
    </row>
    <row r="19" spans="1:10" ht="24.9" x14ac:dyDescent="0.3">
      <c r="A19" s="32">
        <v>16</v>
      </c>
      <c r="B19" s="33" t="s">
        <v>48</v>
      </c>
      <c r="C19" s="32" t="s">
        <v>2</v>
      </c>
      <c r="D19" s="34">
        <v>1202</v>
      </c>
      <c r="E19" s="40">
        <v>123.5</v>
      </c>
      <c r="F19" s="40">
        <v>126.7</v>
      </c>
      <c r="G19" s="40">
        <v>120</v>
      </c>
      <c r="H19" s="41">
        <f t="shared" si="0"/>
        <v>123.39999999999999</v>
      </c>
      <c r="I19" s="46">
        <v>123.4</v>
      </c>
      <c r="J19" s="42">
        <v>3</v>
      </c>
    </row>
    <row r="20" spans="1:10" ht="24.9" x14ac:dyDescent="0.3">
      <c r="A20" s="32">
        <v>17</v>
      </c>
      <c r="B20" s="33" t="s">
        <v>49</v>
      </c>
      <c r="C20" s="32" t="s">
        <v>2</v>
      </c>
      <c r="D20" s="34">
        <v>1110</v>
      </c>
      <c r="E20" s="40">
        <v>123.5</v>
      </c>
      <c r="F20" s="40">
        <v>126.7</v>
      </c>
      <c r="G20" s="40">
        <v>120</v>
      </c>
      <c r="H20" s="41">
        <f t="shared" si="0"/>
        <v>123.39999999999999</v>
      </c>
      <c r="I20" s="46">
        <v>123.4</v>
      </c>
      <c r="J20" s="42">
        <v>3</v>
      </c>
    </row>
    <row r="21" spans="1:10" ht="24.9" x14ac:dyDescent="0.3">
      <c r="A21" s="32">
        <v>18</v>
      </c>
      <c r="B21" s="33" t="s">
        <v>50</v>
      </c>
      <c r="C21" s="32" t="s">
        <v>2</v>
      </c>
      <c r="D21" s="34">
        <v>1110</v>
      </c>
      <c r="E21" s="40">
        <v>123.5</v>
      </c>
      <c r="F21" s="40">
        <v>126.7</v>
      </c>
      <c r="G21" s="40">
        <v>120</v>
      </c>
      <c r="H21" s="41">
        <f t="shared" si="0"/>
        <v>123.39999999999999</v>
      </c>
      <c r="I21" s="46">
        <v>123.4</v>
      </c>
      <c r="J21" s="42">
        <v>3</v>
      </c>
    </row>
    <row r="22" spans="1:10" ht="24.9" x14ac:dyDescent="0.3">
      <c r="A22" s="32">
        <v>19</v>
      </c>
      <c r="B22" s="43" t="s">
        <v>51</v>
      </c>
      <c r="C22" s="32" t="s">
        <v>2</v>
      </c>
      <c r="D22" s="34">
        <v>55</v>
      </c>
      <c r="E22" s="40">
        <v>185.4</v>
      </c>
      <c r="F22" s="40">
        <v>188.4</v>
      </c>
      <c r="G22" s="40">
        <v>182</v>
      </c>
      <c r="H22" s="41">
        <f t="shared" si="0"/>
        <v>185.26666666666665</v>
      </c>
      <c r="I22" s="46">
        <v>185.27</v>
      </c>
      <c r="J22" s="42">
        <v>3</v>
      </c>
    </row>
    <row r="23" spans="1:10" ht="24.9" x14ac:dyDescent="0.3">
      <c r="A23" s="32">
        <v>20</v>
      </c>
      <c r="B23" s="37" t="s">
        <v>52</v>
      </c>
      <c r="C23" s="32" t="s">
        <v>2</v>
      </c>
      <c r="D23" s="34">
        <v>55</v>
      </c>
      <c r="E23" s="40">
        <v>185.4</v>
      </c>
      <c r="F23" s="40">
        <v>188.4</v>
      </c>
      <c r="G23" s="40">
        <v>182</v>
      </c>
      <c r="H23" s="41">
        <f t="shared" si="0"/>
        <v>185.26666666666665</v>
      </c>
      <c r="I23" s="46">
        <v>185.27</v>
      </c>
      <c r="J23" s="42">
        <v>3</v>
      </c>
    </row>
    <row r="24" spans="1:10" ht="24.9" x14ac:dyDescent="0.3">
      <c r="A24" s="32">
        <v>21</v>
      </c>
      <c r="B24" s="33" t="s">
        <v>53</v>
      </c>
      <c r="C24" s="32" t="s">
        <v>2</v>
      </c>
      <c r="D24" s="34">
        <v>53</v>
      </c>
      <c r="E24" s="40">
        <v>185.4</v>
      </c>
      <c r="F24" s="40">
        <v>188.4</v>
      </c>
      <c r="G24" s="40">
        <v>182</v>
      </c>
      <c r="H24" s="41">
        <f t="shared" si="0"/>
        <v>185.26666666666665</v>
      </c>
      <c r="I24" s="46">
        <v>185.27</v>
      </c>
      <c r="J24" s="42">
        <v>3</v>
      </c>
    </row>
    <row r="25" spans="1:10" ht="24.9" x14ac:dyDescent="0.3">
      <c r="A25" s="32">
        <v>22</v>
      </c>
      <c r="B25" s="33" t="s">
        <v>54</v>
      </c>
      <c r="C25" s="32" t="s">
        <v>2</v>
      </c>
      <c r="D25" s="34">
        <v>53</v>
      </c>
      <c r="E25" s="40">
        <v>185.4</v>
      </c>
      <c r="F25" s="40">
        <v>188.4</v>
      </c>
      <c r="G25" s="40">
        <v>182</v>
      </c>
      <c r="H25" s="41">
        <f t="shared" si="0"/>
        <v>185.26666666666665</v>
      </c>
      <c r="I25" s="46">
        <v>185.27</v>
      </c>
      <c r="J25" s="42">
        <v>3</v>
      </c>
    </row>
    <row r="26" spans="1:10" ht="24.9" x14ac:dyDescent="0.3">
      <c r="A26" s="32">
        <v>23</v>
      </c>
      <c r="B26" s="37" t="s">
        <v>55</v>
      </c>
      <c r="C26" s="32" t="s">
        <v>2</v>
      </c>
      <c r="D26" s="34">
        <v>52</v>
      </c>
      <c r="E26" s="40">
        <v>185.4</v>
      </c>
      <c r="F26" s="40">
        <v>188.4</v>
      </c>
      <c r="G26" s="40">
        <v>182</v>
      </c>
      <c r="H26" s="41">
        <f t="shared" si="0"/>
        <v>185.26666666666665</v>
      </c>
      <c r="I26" s="46">
        <v>185.27</v>
      </c>
      <c r="J26" s="42">
        <v>3</v>
      </c>
    </row>
    <row r="27" spans="1:10" ht="24.9" x14ac:dyDescent="0.3">
      <c r="A27" s="32">
        <v>24</v>
      </c>
      <c r="B27" s="37" t="s">
        <v>56</v>
      </c>
      <c r="C27" s="32" t="s">
        <v>2</v>
      </c>
      <c r="D27" s="34">
        <v>52</v>
      </c>
      <c r="E27" s="40">
        <v>185.4</v>
      </c>
      <c r="F27" s="40">
        <v>188.4</v>
      </c>
      <c r="G27" s="40">
        <v>182</v>
      </c>
      <c r="H27" s="41">
        <f t="shared" si="0"/>
        <v>185.26666666666665</v>
      </c>
      <c r="I27" s="46">
        <v>185.27</v>
      </c>
      <c r="J27" s="42">
        <v>3</v>
      </c>
    </row>
    <row r="28" spans="1:10" ht="24.9" x14ac:dyDescent="0.3">
      <c r="A28" s="32">
        <v>25</v>
      </c>
      <c r="B28" s="37" t="s">
        <v>57</v>
      </c>
      <c r="C28" s="32" t="s">
        <v>2</v>
      </c>
      <c r="D28" s="34">
        <v>58</v>
      </c>
      <c r="E28" s="40">
        <v>185.4</v>
      </c>
      <c r="F28" s="40">
        <v>188.4</v>
      </c>
      <c r="G28" s="40">
        <v>182</v>
      </c>
      <c r="H28" s="41">
        <f t="shared" si="0"/>
        <v>185.26666666666665</v>
      </c>
      <c r="I28" s="46">
        <v>185.27</v>
      </c>
      <c r="J28" s="42">
        <v>3</v>
      </c>
    </row>
    <row r="29" spans="1:10" ht="24.9" x14ac:dyDescent="0.3">
      <c r="A29" s="32">
        <v>26</v>
      </c>
      <c r="B29" s="37" t="s">
        <v>58</v>
      </c>
      <c r="C29" s="32" t="s">
        <v>2</v>
      </c>
      <c r="D29" s="34">
        <v>58</v>
      </c>
      <c r="E29" s="40">
        <v>185.4</v>
      </c>
      <c r="F29" s="40">
        <v>188.4</v>
      </c>
      <c r="G29" s="40">
        <v>182</v>
      </c>
      <c r="H29" s="41">
        <f t="shared" si="0"/>
        <v>185.26666666666665</v>
      </c>
      <c r="I29" s="46">
        <v>185.27</v>
      </c>
      <c r="J29" s="42">
        <v>3</v>
      </c>
    </row>
    <row r="30" spans="1:10" ht="24.9" x14ac:dyDescent="0.3">
      <c r="A30" s="32">
        <v>27</v>
      </c>
      <c r="B30" s="37" t="s">
        <v>59</v>
      </c>
      <c r="C30" s="32" t="s">
        <v>2</v>
      </c>
      <c r="D30" s="34">
        <v>55</v>
      </c>
      <c r="E30" s="40">
        <v>185.4</v>
      </c>
      <c r="F30" s="40">
        <v>188.4</v>
      </c>
      <c r="G30" s="40">
        <v>182</v>
      </c>
      <c r="H30" s="41">
        <f t="shared" si="0"/>
        <v>185.26666666666665</v>
      </c>
      <c r="I30" s="46">
        <v>185.27</v>
      </c>
      <c r="J30" s="42">
        <v>3</v>
      </c>
    </row>
    <row r="31" spans="1:10" ht="24.9" x14ac:dyDescent="0.3">
      <c r="A31" s="32">
        <v>28</v>
      </c>
      <c r="B31" s="37" t="s">
        <v>60</v>
      </c>
      <c r="C31" s="32" t="s">
        <v>2</v>
      </c>
      <c r="D31" s="34">
        <v>55</v>
      </c>
      <c r="E31" s="40">
        <v>185.4</v>
      </c>
      <c r="F31" s="40">
        <v>188.4</v>
      </c>
      <c r="G31" s="40">
        <v>182</v>
      </c>
      <c r="H31" s="41">
        <f t="shared" si="0"/>
        <v>185.26666666666665</v>
      </c>
      <c r="I31" s="46">
        <v>185.27</v>
      </c>
      <c r="J31" s="42">
        <v>3</v>
      </c>
    </row>
    <row r="32" spans="1:10" ht="24.9" x14ac:dyDescent="0.3">
      <c r="A32" s="32">
        <v>29</v>
      </c>
      <c r="B32" s="37" t="s">
        <v>61</v>
      </c>
      <c r="C32" s="32" t="s">
        <v>2</v>
      </c>
      <c r="D32" s="34">
        <v>35</v>
      </c>
      <c r="E32" s="40">
        <v>185.4</v>
      </c>
      <c r="F32" s="40">
        <v>188.4</v>
      </c>
      <c r="G32" s="40">
        <v>182</v>
      </c>
      <c r="H32" s="41">
        <f t="shared" si="0"/>
        <v>185.26666666666665</v>
      </c>
      <c r="I32" s="46">
        <v>185.27</v>
      </c>
      <c r="J32" s="42">
        <v>3</v>
      </c>
    </row>
    <row r="33" spans="1:12" ht="24.9" x14ac:dyDescent="0.3">
      <c r="A33" s="32">
        <v>30</v>
      </c>
      <c r="B33" s="37" t="s">
        <v>62</v>
      </c>
      <c r="C33" s="32" t="s">
        <v>2</v>
      </c>
      <c r="D33" s="34">
        <v>35</v>
      </c>
      <c r="E33" s="40">
        <v>185.4</v>
      </c>
      <c r="F33" s="40">
        <v>188.4</v>
      </c>
      <c r="G33" s="40">
        <v>182</v>
      </c>
      <c r="H33" s="41">
        <f t="shared" si="0"/>
        <v>185.26666666666665</v>
      </c>
      <c r="I33" s="46">
        <v>185.27</v>
      </c>
      <c r="J33" s="42">
        <v>3</v>
      </c>
    </row>
    <row r="34" spans="1:12" ht="24.9" x14ac:dyDescent="0.3">
      <c r="A34" s="32">
        <v>31</v>
      </c>
      <c r="B34" s="37" t="s">
        <v>63</v>
      </c>
      <c r="C34" s="32" t="s">
        <v>2</v>
      </c>
      <c r="D34" s="34">
        <v>35</v>
      </c>
      <c r="E34" s="40">
        <v>185.4</v>
      </c>
      <c r="F34" s="40">
        <v>188.4</v>
      </c>
      <c r="G34" s="40">
        <v>182</v>
      </c>
      <c r="H34" s="41">
        <f t="shared" si="0"/>
        <v>185.26666666666665</v>
      </c>
      <c r="I34" s="46">
        <v>185.27</v>
      </c>
      <c r="J34" s="42">
        <v>3</v>
      </c>
    </row>
    <row r="35" spans="1:12" ht="24.9" x14ac:dyDescent="0.3">
      <c r="A35" s="32">
        <v>32</v>
      </c>
      <c r="B35" s="37" t="s">
        <v>64</v>
      </c>
      <c r="C35" s="32" t="s">
        <v>2</v>
      </c>
      <c r="D35" s="34">
        <v>35</v>
      </c>
      <c r="E35" s="40">
        <v>185.4</v>
      </c>
      <c r="F35" s="40">
        <v>188.4</v>
      </c>
      <c r="G35" s="40">
        <v>182</v>
      </c>
      <c r="H35" s="41">
        <f t="shared" si="0"/>
        <v>185.26666666666665</v>
      </c>
      <c r="I35" s="46">
        <v>185.27</v>
      </c>
      <c r="J35" s="42">
        <v>3</v>
      </c>
    </row>
    <row r="36" spans="1:12" ht="24.9" x14ac:dyDescent="0.3">
      <c r="A36" s="32">
        <v>33</v>
      </c>
      <c r="B36" s="37" t="s">
        <v>65</v>
      </c>
      <c r="C36" s="32" t="s">
        <v>2</v>
      </c>
      <c r="D36" s="34">
        <v>43</v>
      </c>
      <c r="E36" s="40">
        <v>185.4</v>
      </c>
      <c r="F36" s="40">
        <v>188.4</v>
      </c>
      <c r="G36" s="40">
        <v>182</v>
      </c>
      <c r="H36" s="41">
        <f t="shared" si="0"/>
        <v>185.26666666666665</v>
      </c>
      <c r="I36" s="46">
        <v>185.27</v>
      </c>
      <c r="J36" s="42">
        <v>3</v>
      </c>
    </row>
    <row r="37" spans="1:12" ht="24.9" x14ac:dyDescent="0.3">
      <c r="A37" s="32">
        <v>34</v>
      </c>
      <c r="B37" s="37" t="s">
        <v>66</v>
      </c>
      <c r="C37" s="32" t="s">
        <v>2</v>
      </c>
      <c r="D37" s="34">
        <v>43</v>
      </c>
      <c r="E37" s="40">
        <v>185.4</v>
      </c>
      <c r="F37" s="40">
        <v>188.4</v>
      </c>
      <c r="G37" s="40">
        <v>182</v>
      </c>
      <c r="H37" s="41">
        <f t="shared" si="0"/>
        <v>185.26666666666665</v>
      </c>
      <c r="I37" s="46">
        <v>185.27</v>
      </c>
      <c r="J37" s="42">
        <v>3</v>
      </c>
    </row>
    <row r="38" spans="1:12" ht="24.9" x14ac:dyDescent="0.3">
      <c r="A38" s="32">
        <v>35</v>
      </c>
      <c r="B38" s="37" t="s">
        <v>67</v>
      </c>
      <c r="C38" s="32" t="s">
        <v>2</v>
      </c>
      <c r="D38" s="34">
        <v>65</v>
      </c>
      <c r="E38" s="40">
        <v>185.4</v>
      </c>
      <c r="F38" s="40">
        <v>188.4</v>
      </c>
      <c r="G38" s="40">
        <v>182</v>
      </c>
      <c r="H38" s="41">
        <f t="shared" si="0"/>
        <v>185.26666666666665</v>
      </c>
      <c r="I38" s="46">
        <v>185.27</v>
      </c>
      <c r="J38" s="42">
        <v>3</v>
      </c>
    </row>
    <row r="39" spans="1:12" ht="24.9" x14ac:dyDescent="0.3">
      <c r="A39" s="32">
        <v>36</v>
      </c>
      <c r="B39" s="37" t="s">
        <v>68</v>
      </c>
      <c r="C39" s="32" t="s">
        <v>2</v>
      </c>
      <c r="D39" s="34">
        <v>65</v>
      </c>
      <c r="E39" s="40">
        <v>185.4</v>
      </c>
      <c r="F39" s="40">
        <v>188.4</v>
      </c>
      <c r="G39" s="40">
        <v>182</v>
      </c>
      <c r="H39" s="41">
        <f t="shared" si="0"/>
        <v>185.26666666666665</v>
      </c>
      <c r="I39" s="46">
        <v>185.27</v>
      </c>
      <c r="J39" s="42">
        <v>3</v>
      </c>
    </row>
    <row r="41" spans="1:12" ht="12.45" customHeight="1" x14ac:dyDescent="0.3">
      <c r="A41" s="82" t="s">
        <v>75</v>
      </c>
      <c r="B41" s="82"/>
      <c r="C41" s="82"/>
      <c r="D41" s="82"/>
      <c r="E41" s="82"/>
      <c r="F41" s="82"/>
      <c r="G41" s="82"/>
      <c r="H41" s="82"/>
      <c r="I41" s="82"/>
      <c r="J41" s="52"/>
      <c r="K41" s="52"/>
      <c r="L41" s="52"/>
    </row>
    <row r="42" spans="1:12" ht="18.45" customHeight="1" x14ac:dyDescent="0.3">
      <c r="B42" s="31" t="s">
        <v>14</v>
      </c>
      <c r="C42" s="31"/>
      <c r="D42" s="31"/>
      <c r="F42" s="25"/>
      <c r="G42" s="25"/>
      <c r="H42" s="25"/>
      <c r="I42" s="25"/>
      <c r="J42" s="25"/>
      <c r="K42" s="27"/>
      <c r="L42" s="23"/>
    </row>
    <row r="43" spans="1:12" ht="12.45" customHeight="1" x14ac:dyDescent="0.3">
      <c r="A43" s="83" t="s">
        <v>23</v>
      </c>
      <c r="B43" s="83"/>
      <c r="C43" s="83"/>
      <c r="D43" s="83"/>
      <c r="E43" s="83"/>
      <c r="F43" s="83"/>
      <c r="G43" s="83"/>
      <c r="H43" s="83"/>
      <c r="I43" s="83"/>
      <c r="J43" s="83"/>
      <c r="K43" s="67"/>
      <c r="L43" s="67"/>
    </row>
    <row r="44" spans="1:12" x14ac:dyDescent="0.3">
      <c r="A44" s="99" t="s">
        <v>24</v>
      </c>
      <c r="B44" s="99"/>
      <c r="C44" s="99"/>
      <c r="D44" s="99"/>
      <c r="E44" s="99"/>
      <c r="F44" s="99"/>
      <c r="G44" s="99"/>
      <c r="H44" s="99"/>
      <c r="I44" s="99"/>
      <c r="J44" s="99"/>
      <c r="K44" s="68"/>
      <c r="L44" s="68"/>
    </row>
  </sheetData>
  <mergeCells count="11">
    <mergeCell ref="A43:J43"/>
    <mergeCell ref="A44:J44"/>
    <mergeCell ref="A41:I41"/>
    <mergeCell ref="J2:J3"/>
    <mergeCell ref="B1:J1"/>
    <mergeCell ref="A2:A3"/>
    <mergeCell ref="B2:B3"/>
    <mergeCell ref="C2:C3"/>
    <mergeCell ref="D2:D3"/>
    <mergeCell ref="H2:H3"/>
    <mergeCell ref="I2:I3"/>
  </mergeCells>
  <pageMargins left="0" right="0" top="0" bottom="0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120" zoomScaleNormal="120" workbookViewId="0">
      <pane ySplit="5" topLeftCell="A6" activePane="bottomLeft" state="frozen"/>
      <selection activeCell="C24" sqref="C24"/>
      <selection pane="bottomLeft" activeCell="E2" sqref="E2:J2"/>
    </sheetView>
  </sheetViews>
  <sheetFormatPr defaultColWidth="9.3046875" defaultRowHeight="12.45" x14ac:dyDescent="0.4"/>
  <cols>
    <col min="1" max="1" width="6.53515625" style="47" customWidth="1"/>
    <col min="2" max="2" width="39.61328125" style="47" customWidth="1"/>
    <col min="3" max="3" width="8.15234375" style="47" customWidth="1"/>
    <col min="4" max="4" width="7.3046875" style="47" customWidth="1"/>
    <col min="5" max="5" width="12.3828125" style="47" customWidth="1"/>
    <col min="6" max="6" width="10.3046875" style="47" customWidth="1"/>
    <col min="7" max="7" width="12.3046875" style="61" customWidth="1"/>
    <col min="8" max="8" width="13.765625" style="25" customWidth="1"/>
    <col min="9" max="9" width="12.61328125" style="25" customWidth="1"/>
    <col min="10" max="10" width="10.61328125" style="23" customWidth="1"/>
    <col min="11" max="11" width="12.23046875" style="47" bestFit="1" customWidth="1"/>
    <col min="12" max="16384" width="9.3046875" style="47"/>
  </cols>
  <sheetData>
    <row r="1" spans="1:11" ht="22.3" customHeight="1" x14ac:dyDescent="0.4">
      <c r="A1" s="106" t="s">
        <v>31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1" ht="11.6" customHeight="1" x14ac:dyDescent="0.4">
      <c r="A2" s="103" t="s">
        <v>27</v>
      </c>
      <c r="B2" s="103"/>
      <c r="C2" s="103"/>
      <c r="D2" s="103"/>
      <c r="E2" s="105" t="s">
        <v>72</v>
      </c>
      <c r="F2" s="105"/>
      <c r="G2" s="105"/>
      <c r="H2" s="105"/>
      <c r="I2" s="105"/>
      <c r="J2" s="105"/>
    </row>
    <row r="3" spans="1:11" x14ac:dyDescent="0.4">
      <c r="A3" s="104" t="s">
        <v>28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1" ht="14.15" customHeight="1" x14ac:dyDescent="0.4">
      <c r="A4" s="100" t="s">
        <v>0</v>
      </c>
      <c r="B4" s="100" t="s">
        <v>1</v>
      </c>
      <c r="C4" s="100" t="s">
        <v>2</v>
      </c>
      <c r="D4" s="100" t="s">
        <v>3</v>
      </c>
      <c r="E4" s="58" t="s">
        <v>73</v>
      </c>
      <c r="F4" s="58" t="s">
        <v>77</v>
      </c>
      <c r="G4" s="59" t="s">
        <v>76</v>
      </c>
      <c r="H4" s="102" t="s">
        <v>29</v>
      </c>
      <c r="I4" s="102" t="s">
        <v>10</v>
      </c>
      <c r="J4" s="100" t="s">
        <v>11</v>
      </c>
    </row>
    <row r="5" spans="1:11" x14ac:dyDescent="0.4">
      <c r="A5" s="100"/>
      <c r="B5" s="100"/>
      <c r="C5" s="100"/>
      <c r="D5" s="100"/>
      <c r="E5" s="59" t="s">
        <v>4</v>
      </c>
      <c r="F5" s="59" t="s">
        <v>4</v>
      </c>
      <c r="G5" s="59" t="s">
        <v>4</v>
      </c>
      <c r="H5" s="102"/>
      <c r="I5" s="102"/>
      <c r="J5" s="100"/>
    </row>
    <row r="6" spans="1:11" ht="24.9" x14ac:dyDescent="0.4">
      <c r="A6" s="32">
        <v>1</v>
      </c>
      <c r="B6" s="33" t="s">
        <v>33</v>
      </c>
      <c r="C6" s="32" t="s">
        <v>2</v>
      </c>
      <c r="D6" s="34">
        <v>992</v>
      </c>
      <c r="E6" s="40">
        <v>120</v>
      </c>
      <c r="F6" s="40">
        <v>121</v>
      </c>
      <c r="G6" s="40">
        <v>120</v>
      </c>
      <c r="H6" s="40">
        <f>AVERAGE(E6:G6)</f>
        <v>120.33333333333333</v>
      </c>
      <c r="I6" s="44">
        <v>120.33</v>
      </c>
      <c r="J6" s="42">
        <v>3</v>
      </c>
      <c r="K6" s="62"/>
    </row>
    <row r="7" spans="1:11" ht="24.9" x14ac:dyDescent="0.4">
      <c r="A7" s="32">
        <v>2</v>
      </c>
      <c r="B7" s="33" t="s">
        <v>34</v>
      </c>
      <c r="C7" s="32" t="s">
        <v>2</v>
      </c>
      <c r="D7" s="34">
        <v>992</v>
      </c>
      <c r="E7" s="40">
        <v>120</v>
      </c>
      <c r="F7" s="40">
        <v>121</v>
      </c>
      <c r="G7" s="40">
        <v>120</v>
      </c>
      <c r="H7" s="40">
        <f t="shared" ref="H7:H41" si="0">AVERAGE(E7:G7)</f>
        <v>120.33333333333333</v>
      </c>
      <c r="I7" s="51">
        <v>120.33</v>
      </c>
      <c r="J7" s="42">
        <v>3</v>
      </c>
    </row>
    <row r="8" spans="1:11" s="63" customFormat="1" ht="24.9" x14ac:dyDescent="0.4">
      <c r="A8" s="32">
        <v>3</v>
      </c>
      <c r="B8" s="33" t="s">
        <v>35</v>
      </c>
      <c r="C8" s="32" t="s">
        <v>2</v>
      </c>
      <c r="D8" s="34">
        <v>1071</v>
      </c>
      <c r="E8" s="40">
        <v>120</v>
      </c>
      <c r="F8" s="40">
        <v>121</v>
      </c>
      <c r="G8" s="40">
        <v>120</v>
      </c>
      <c r="H8" s="40">
        <f t="shared" si="0"/>
        <v>120.33333333333333</v>
      </c>
      <c r="I8" s="51">
        <v>120.33</v>
      </c>
      <c r="J8" s="42">
        <v>3</v>
      </c>
    </row>
    <row r="9" spans="1:11" s="63" customFormat="1" ht="28.3" x14ac:dyDescent="0.4">
      <c r="A9" s="32">
        <v>4</v>
      </c>
      <c r="B9" s="64" t="s">
        <v>36</v>
      </c>
      <c r="C9" s="32" t="s">
        <v>2</v>
      </c>
      <c r="D9" s="34">
        <v>1071</v>
      </c>
      <c r="E9" s="40">
        <v>120</v>
      </c>
      <c r="F9" s="40">
        <v>121</v>
      </c>
      <c r="G9" s="40">
        <v>120</v>
      </c>
      <c r="H9" s="40">
        <f t="shared" si="0"/>
        <v>120.33333333333333</v>
      </c>
      <c r="I9" s="51">
        <v>120.33</v>
      </c>
      <c r="J9" s="42">
        <v>3</v>
      </c>
    </row>
    <row r="10" spans="1:11" s="63" customFormat="1" ht="24.9" x14ac:dyDescent="0.4">
      <c r="A10" s="32">
        <v>5</v>
      </c>
      <c r="B10" s="33" t="s">
        <v>37</v>
      </c>
      <c r="C10" s="32" t="s">
        <v>2</v>
      </c>
      <c r="D10" s="34">
        <v>1250</v>
      </c>
      <c r="E10" s="40">
        <v>120</v>
      </c>
      <c r="F10" s="40">
        <v>121</v>
      </c>
      <c r="G10" s="40">
        <v>120</v>
      </c>
      <c r="H10" s="40">
        <f t="shared" si="0"/>
        <v>120.33333333333333</v>
      </c>
      <c r="I10" s="51">
        <v>120.33</v>
      </c>
      <c r="J10" s="42">
        <v>3</v>
      </c>
    </row>
    <row r="11" spans="1:11" s="63" customFormat="1" ht="24.9" x14ac:dyDescent="0.4">
      <c r="A11" s="32">
        <v>6</v>
      </c>
      <c r="B11" s="33" t="s">
        <v>38</v>
      </c>
      <c r="C11" s="32" t="s">
        <v>2</v>
      </c>
      <c r="D11" s="34">
        <v>1250</v>
      </c>
      <c r="E11" s="40">
        <v>120</v>
      </c>
      <c r="F11" s="40">
        <v>121</v>
      </c>
      <c r="G11" s="40">
        <v>120</v>
      </c>
      <c r="H11" s="40">
        <f t="shared" si="0"/>
        <v>120.33333333333333</v>
      </c>
      <c r="I11" s="51">
        <v>120.33</v>
      </c>
      <c r="J11" s="42">
        <v>3</v>
      </c>
    </row>
    <row r="12" spans="1:11" s="63" customFormat="1" ht="24.9" x14ac:dyDescent="0.4">
      <c r="A12" s="32">
        <v>7</v>
      </c>
      <c r="B12" s="33" t="s">
        <v>39</v>
      </c>
      <c r="C12" s="32" t="s">
        <v>2</v>
      </c>
      <c r="D12" s="34">
        <v>1279</v>
      </c>
      <c r="E12" s="40">
        <v>120</v>
      </c>
      <c r="F12" s="40">
        <v>121</v>
      </c>
      <c r="G12" s="40">
        <v>120</v>
      </c>
      <c r="H12" s="40">
        <f t="shared" si="0"/>
        <v>120.33333333333333</v>
      </c>
      <c r="I12" s="51">
        <v>120.33</v>
      </c>
      <c r="J12" s="42">
        <v>3</v>
      </c>
    </row>
    <row r="13" spans="1:11" ht="24.9" x14ac:dyDescent="0.4">
      <c r="A13" s="32">
        <v>8</v>
      </c>
      <c r="B13" s="33" t="s">
        <v>40</v>
      </c>
      <c r="C13" s="32" t="s">
        <v>2</v>
      </c>
      <c r="D13" s="34">
        <v>1279</v>
      </c>
      <c r="E13" s="40">
        <v>120</v>
      </c>
      <c r="F13" s="40">
        <v>121</v>
      </c>
      <c r="G13" s="40">
        <v>120</v>
      </c>
      <c r="H13" s="40">
        <f t="shared" si="0"/>
        <v>120.33333333333333</v>
      </c>
      <c r="I13" s="51">
        <v>120.33</v>
      </c>
      <c r="J13" s="42">
        <v>3</v>
      </c>
    </row>
    <row r="14" spans="1:11" ht="24.9" x14ac:dyDescent="0.4">
      <c r="A14" s="32">
        <v>9</v>
      </c>
      <c r="B14" s="33" t="s">
        <v>41</v>
      </c>
      <c r="C14" s="32" t="s">
        <v>2</v>
      </c>
      <c r="D14" s="34">
        <v>1233</v>
      </c>
      <c r="E14" s="40">
        <v>120</v>
      </c>
      <c r="F14" s="40">
        <v>120</v>
      </c>
      <c r="G14" s="40">
        <v>120</v>
      </c>
      <c r="H14" s="40">
        <f t="shared" si="0"/>
        <v>120</v>
      </c>
      <c r="I14" s="51">
        <v>120</v>
      </c>
      <c r="J14" s="42">
        <v>3</v>
      </c>
    </row>
    <row r="15" spans="1:11" ht="24.9" x14ac:dyDescent="0.4">
      <c r="A15" s="32">
        <v>10</v>
      </c>
      <c r="B15" s="33" t="s">
        <v>42</v>
      </c>
      <c r="C15" s="32" t="s">
        <v>2</v>
      </c>
      <c r="D15" s="34">
        <v>1233</v>
      </c>
      <c r="E15" s="40">
        <v>120</v>
      </c>
      <c r="F15" s="40">
        <v>120</v>
      </c>
      <c r="G15" s="40">
        <v>120</v>
      </c>
      <c r="H15" s="40">
        <f t="shared" si="0"/>
        <v>120</v>
      </c>
      <c r="I15" s="51">
        <v>120</v>
      </c>
      <c r="J15" s="42">
        <v>3</v>
      </c>
    </row>
    <row r="16" spans="1:11" ht="24.9" x14ac:dyDescent="0.4">
      <c r="A16" s="32">
        <v>11</v>
      </c>
      <c r="B16" s="33" t="s">
        <v>43</v>
      </c>
      <c r="C16" s="32" t="s">
        <v>2</v>
      </c>
      <c r="D16" s="34">
        <v>1181</v>
      </c>
      <c r="E16" s="40">
        <v>120</v>
      </c>
      <c r="F16" s="40">
        <v>120</v>
      </c>
      <c r="G16" s="40">
        <v>120</v>
      </c>
      <c r="H16" s="40">
        <f t="shared" si="0"/>
        <v>120</v>
      </c>
      <c r="I16" s="44">
        <v>120</v>
      </c>
      <c r="J16" s="42">
        <v>3</v>
      </c>
    </row>
    <row r="17" spans="1:10" ht="24.9" x14ac:dyDescent="0.4">
      <c r="A17" s="32">
        <v>12</v>
      </c>
      <c r="B17" s="33" t="s">
        <v>44</v>
      </c>
      <c r="C17" s="32" t="s">
        <v>2</v>
      </c>
      <c r="D17" s="34">
        <v>1181</v>
      </c>
      <c r="E17" s="40">
        <v>120</v>
      </c>
      <c r="F17" s="40">
        <v>120</v>
      </c>
      <c r="G17" s="40">
        <v>120</v>
      </c>
      <c r="H17" s="40">
        <f t="shared" si="0"/>
        <v>120</v>
      </c>
      <c r="I17" s="51">
        <v>120</v>
      </c>
      <c r="J17" s="42">
        <v>3</v>
      </c>
    </row>
    <row r="18" spans="1:10" ht="24.9" x14ac:dyDescent="0.4">
      <c r="A18" s="32">
        <v>13</v>
      </c>
      <c r="B18" s="33" t="s">
        <v>45</v>
      </c>
      <c r="C18" s="32" t="s">
        <v>2</v>
      </c>
      <c r="D18" s="34">
        <v>1193</v>
      </c>
      <c r="E18" s="40">
        <v>120</v>
      </c>
      <c r="F18" s="40">
        <v>120</v>
      </c>
      <c r="G18" s="40">
        <v>120</v>
      </c>
      <c r="H18" s="40">
        <f t="shared" si="0"/>
        <v>120</v>
      </c>
      <c r="I18" s="51">
        <v>120</v>
      </c>
      <c r="J18" s="42">
        <v>3</v>
      </c>
    </row>
    <row r="19" spans="1:10" ht="24.9" x14ac:dyDescent="0.4">
      <c r="A19" s="32">
        <v>14</v>
      </c>
      <c r="B19" s="33" t="s">
        <v>46</v>
      </c>
      <c r="C19" s="32" t="s">
        <v>2</v>
      </c>
      <c r="D19" s="34">
        <v>1193</v>
      </c>
      <c r="E19" s="40">
        <v>120</v>
      </c>
      <c r="F19" s="40">
        <v>120</v>
      </c>
      <c r="G19" s="40">
        <v>120</v>
      </c>
      <c r="H19" s="40">
        <f t="shared" si="0"/>
        <v>120</v>
      </c>
      <c r="I19" s="51">
        <v>120</v>
      </c>
      <c r="J19" s="42">
        <v>3</v>
      </c>
    </row>
    <row r="20" spans="1:10" ht="24.9" x14ac:dyDescent="0.4">
      <c r="A20" s="32">
        <v>15</v>
      </c>
      <c r="B20" s="33" t="s">
        <v>47</v>
      </c>
      <c r="C20" s="32" t="s">
        <v>2</v>
      </c>
      <c r="D20" s="34">
        <v>1202</v>
      </c>
      <c r="E20" s="40">
        <v>120</v>
      </c>
      <c r="F20" s="40">
        <v>120</v>
      </c>
      <c r="G20" s="40">
        <v>120</v>
      </c>
      <c r="H20" s="40">
        <f t="shared" si="0"/>
        <v>120</v>
      </c>
      <c r="I20" s="51">
        <v>120</v>
      </c>
      <c r="J20" s="42">
        <v>3</v>
      </c>
    </row>
    <row r="21" spans="1:10" ht="24.9" x14ac:dyDescent="0.4">
      <c r="A21" s="32">
        <v>16</v>
      </c>
      <c r="B21" s="33" t="s">
        <v>48</v>
      </c>
      <c r="C21" s="32" t="s">
        <v>2</v>
      </c>
      <c r="D21" s="34">
        <v>1202</v>
      </c>
      <c r="E21" s="40">
        <v>120</v>
      </c>
      <c r="F21" s="40">
        <v>120</v>
      </c>
      <c r="G21" s="40">
        <v>120</v>
      </c>
      <c r="H21" s="40">
        <f t="shared" si="0"/>
        <v>120</v>
      </c>
      <c r="I21" s="51">
        <v>120</v>
      </c>
      <c r="J21" s="42">
        <v>3</v>
      </c>
    </row>
    <row r="22" spans="1:10" ht="24.9" x14ac:dyDescent="0.4">
      <c r="A22" s="32">
        <v>17</v>
      </c>
      <c r="B22" s="33" t="s">
        <v>49</v>
      </c>
      <c r="C22" s="32" t="s">
        <v>2</v>
      </c>
      <c r="D22" s="34">
        <v>1110</v>
      </c>
      <c r="E22" s="40">
        <v>120</v>
      </c>
      <c r="F22" s="40">
        <v>120</v>
      </c>
      <c r="G22" s="40">
        <v>120</v>
      </c>
      <c r="H22" s="40">
        <f t="shared" si="0"/>
        <v>120</v>
      </c>
      <c r="I22" s="44">
        <v>120</v>
      </c>
      <c r="J22" s="42">
        <v>3</v>
      </c>
    </row>
    <row r="23" spans="1:10" ht="24.9" x14ac:dyDescent="0.4">
      <c r="A23" s="32">
        <v>18</v>
      </c>
      <c r="B23" s="33" t="s">
        <v>50</v>
      </c>
      <c r="C23" s="32" t="s">
        <v>2</v>
      </c>
      <c r="D23" s="34">
        <v>1110</v>
      </c>
      <c r="E23" s="40">
        <v>120</v>
      </c>
      <c r="F23" s="40">
        <v>120</v>
      </c>
      <c r="G23" s="40">
        <v>120</v>
      </c>
      <c r="H23" s="40">
        <f t="shared" si="0"/>
        <v>120</v>
      </c>
      <c r="I23" s="51">
        <v>120</v>
      </c>
      <c r="J23" s="42">
        <v>3</v>
      </c>
    </row>
    <row r="24" spans="1:10" ht="24.9" x14ac:dyDescent="0.4">
      <c r="A24" s="32">
        <v>19</v>
      </c>
      <c r="B24" s="43" t="s">
        <v>51</v>
      </c>
      <c r="C24" s="32" t="s">
        <v>2</v>
      </c>
      <c r="D24" s="34">
        <v>55</v>
      </c>
      <c r="E24" s="40">
        <v>180</v>
      </c>
      <c r="F24" s="40">
        <v>180</v>
      </c>
      <c r="G24" s="40">
        <v>180</v>
      </c>
      <c r="H24" s="40">
        <f t="shared" si="0"/>
        <v>180</v>
      </c>
      <c r="I24" s="51">
        <v>180</v>
      </c>
      <c r="J24" s="42">
        <v>3</v>
      </c>
    </row>
    <row r="25" spans="1:10" ht="28.3" x14ac:dyDescent="0.4">
      <c r="A25" s="32">
        <v>20</v>
      </c>
      <c r="B25" s="64" t="s">
        <v>52</v>
      </c>
      <c r="C25" s="32" t="s">
        <v>2</v>
      </c>
      <c r="D25" s="34">
        <v>55</v>
      </c>
      <c r="E25" s="40">
        <v>180</v>
      </c>
      <c r="F25" s="40">
        <v>180</v>
      </c>
      <c r="G25" s="40">
        <v>180</v>
      </c>
      <c r="H25" s="40">
        <f t="shared" si="0"/>
        <v>180</v>
      </c>
      <c r="I25" s="51">
        <v>180</v>
      </c>
      <c r="J25" s="42">
        <v>3</v>
      </c>
    </row>
    <row r="26" spans="1:10" ht="24.9" x14ac:dyDescent="0.4">
      <c r="A26" s="32">
        <v>21</v>
      </c>
      <c r="B26" s="33" t="s">
        <v>53</v>
      </c>
      <c r="C26" s="32" t="s">
        <v>2</v>
      </c>
      <c r="D26" s="34">
        <v>53</v>
      </c>
      <c r="E26" s="40">
        <v>180</v>
      </c>
      <c r="F26" s="40">
        <v>182</v>
      </c>
      <c r="G26" s="40">
        <v>180</v>
      </c>
      <c r="H26" s="40">
        <f t="shared" si="0"/>
        <v>180.66666666666666</v>
      </c>
      <c r="I26" s="51">
        <v>180.67</v>
      </c>
      <c r="J26" s="42">
        <v>3</v>
      </c>
    </row>
    <row r="27" spans="1:10" ht="24.9" x14ac:dyDescent="0.4">
      <c r="A27" s="32">
        <v>22</v>
      </c>
      <c r="B27" s="33" t="s">
        <v>54</v>
      </c>
      <c r="C27" s="32" t="s">
        <v>2</v>
      </c>
      <c r="D27" s="34">
        <v>53</v>
      </c>
      <c r="E27" s="40">
        <v>180</v>
      </c>
      <c r="F27" s="40">
        <v>182</v>
      </c>
      <c r="G27" s="40">
        <v>180</v>
      </c>
      <c r="H27" s="40">
        <f t="shared" si="0"/>
        <v>180.66666666666666</v>
      </c>
      <c r="I27" s="51">
        <v>180.67</v>
      </c>
      <c r="J27" s="42">
        <v>3</v>
      </c>
    </row>
    <row r="28" spans="1:10" ht="24.9" x14ac:dyDescent="0.4">
      <c r="A28" s="32">
        <v>23</v>
      </c>
      <c r="B28" s="56" t="s">
        <v>55</v>
      </c>
      <c r="C28" s="32" t="s">
        <v>2</v>
      </c>
      <c r="D28" s="34">
        <v>52</v>
      </c>
      <c r="E28" s="40">
        <v>183.67</v>
      </c>
      <c r="F28" s="40">
        <v>182</v>
      </c>
      <c r="G28" s="40">
        <v>180</v>
      </c>
      <c r="H28" s="40">
        <f t="shared" si="0"/>
        <v>181.89</v>
      </c>
      <c r="I28" s="44">
        <v>181.89</v>
      </c>
      <c r="J28" s="42">
        <v>3</v>
      </c>
    </row>
    <row r="29" spans="1:10" ht="24.9" x14ac:dyDescent="0.4">
      <c r="A29" s="32">
        <v>24</v>
      </c>
      <c r="B29" s="56" t="s">
        <v>56</v>
      </c>
      <c r="C29" s="32" t="s">
        <v>2</v>
      </c>
      <c r="D29" s="34">
        <v>52</v>
      </c>
      <c r="E29" s="40">
        <v>180</v>
      </c>
      <c r="F29" s="40">
        <v>182</v>
      </c>
      <c r="G29" s="40">
        <v>180</v>
      </c>
      <c r="H29" s="40">
        <f t="shared" si="0"/>
        <v>180.66666666666666</v>
      </c>
      <c r="I29" s="44">
        <v>180.67</v>
      </c>
      <c r="J29" s="42">
        <v>3</v>
      </c>
    </row>
    <row r="30" spans="1:10" ht="24.9" x14ac:dyDescent="0.4">
      <c r="A30" s="32">
        <v>25</v>
      </c>
      <c r="B30" s="56" t="s">
        <v>57</v>
      </c>
      <c r="C30" s="32" t="s">
        <v>2</v>
      </c>
      <c r="D30" s="34">
        <v>58</v>
      </c>
      <c r="E30" s="40">
        <v>180</v>
      </c>
      <c r="F30" s="40">
        <v>182</v>
      </c>
      <c r="G30" s="40">
        <v>180</v>
      </c>
      <c r="H30" s="40">
        <f t="shared" si="0"/>
        <v>180.66666666666666</v>
      </c>
      <c r="I30" s="44">
        <v>180.67</v>
      </c>
      <c r="J30" s="42">
        <v>3</v>
      </c>
    </row>
    <row r="31" spans="1:10" ht="24.9" x14ac:dyDescent="0.4">
      <c r="A31" s="32">
        <v>26</v>
      </c>
      <c r="B31" s="56" t="s">
        <v>58</v>
      </c>
      <c r="C31" s="32" t="s">
        <v>2</v>
      </c>
      <c r="D31" s="34">
        <v>58</v>
      </c>
      <c r="E31" s="40">
        <v>180</v>
      </c>
      <c r="F31" s="40">
        <v>182</v>
      </c>
      <c r="G31" s="40">
        <v>180</v>
      </c>
      <c r="H31" s="40">
        <f t="shared" si="0"/>
        <v>180.66666666666666</v>
      </c>
      <c r="I31" s="44">
        <v>180.67</v>
      </c>
      <c r="J31" s="42">
        <v>3</v>
      </c>
    </row>
    <row r="32" spans="1:10" ht="24.9" x14ac:dyDescent="0.4">
      <c r="A32" s="32">
        <v>27</v>
      </c>
      <c r="B32" s="56" t="s">
        <v>59</v>
      </c>
      <c r="C32" s="32" t="s">
        <v>2</v>
      </c>
      <c r="D32" s="34">
        <v>55</v>
      </c>
      <c r="E32" s="40">
        <v>180</v>
      </c>
      <c r="F32" s="40">
        <v>182</v>
      </c>
      <c r="G32" s="40">
        <v>180</v>
      </c>
      <c r="H32" s="40">
        <f t="shared" si="0"/>
        <v>180.66666666666666</v>
      </c>
      <c r="I32" s="44">
        <v>180.67</v>
      </c>
      <c r="J32" s="42">
        <v>3</v>
      </c>
    </row>
    <row r="33" spans="1:13" ht="24.9" x14ac:dyDescent="0.4">
      <c r="A33" s="32">
        <v>28</v>
      </c>
      <c r="B33" s="56" t="s">
        <v>60</v>
      </c>
      <c r="C33" s="32" t="s">
        <v>2</v>
      </c>
      <c r="D33" s="34">
        <v>55</v>
      </c>
      <c r="E33" s="40">
        <v>180</v>
      </c>
      <c r="F33" s="40">
        <v>182</v>
      </c>
      <c r="G33" s="40">
        <v>180</v>
      </c>
      <c r="H33" s="40">
        <f t="shared" si="0"/>
        <v>180.66666666666666</v>
      </c>
      <c r="I33" s="44">
        <v>180.67</v>
      </c>
      <c r="J33" s="42">
        <v>3</v>
      </c>
    </row>
    <row r="34" spans="1:13" ht="24.9" x14ac:dyDescent="0.4">
      <c r="A34" s="32">
        <v>29</v>
      </c>
      <c r="B34" s="56" t="s">
        <v>61</v>
      </c>
      <c r="C34" s="32" t="s">
        <v>2</v>
      </c>
      <c r="D34" s="34">
        <v>35</v>
      </c>
      <c r="E34" s="40">
        <v>180</v>
      </c>
      <c r="F34" s="40">
        <v>182</v>
      </c>
      <c r="G34" s="40">
        <v>180</v>
      </c>
      <c r="H34" s="40">
        <f t="shared" si="0"/>
        <v>180.66666666666666</v>
      </c>
      <c r="I34" s="44">
        <v>180.67</v>
      </c>
      <c r="J34" s="42">
        <v>3</v>
      </c>
    </row>
    <row r="35" spans="1:13" ht="24.9" x14ac:dyDescent="0.4">
      <c r="A35" s="32">
        <v>30</v>
      </c>
      <c r="B35" s="56" t="s">
        <v>62</v>
      </c>
      <c r="C35" s="32" t="s">
        <v>2</v>
      </c>
      <c r="D35" s="34">
        <v>35</v>
      </c>
      <c r="E35" s="40">
        <v>180</v>
      </c>
      <c r="F35" s="40">
        <v>182</v>
      </c>
      <c r="G35" s="40">
        <v>180</v>
      </c>
      <c r="H35" s="40">
        <f t="shared" si="0"/>
        <v>180.66666666666666</v>
      </c>
      <c r="I35" s="44">
        <v>180.67</v>
      </c>
      <c r="J35" s="42">
        <v>3</v>
      </c>
    </row>
    <row r="36" spans="1:13" ht="24.9" x14ac:dyDescent="0.4">
      <c r="A36" s="32">
        <v>31</v>
      </c>
      <c r="B36" s="56" t="s">
        <v>63</v>
      </c>
      <c r="C36" s="32" t="s">
        <v>2</v>
      </c>
      <c r="D36" s="34">
        <v>35</v>
      </c>
      <c r="E36" s="40">
        <v>180</v>
      </c>
      <c r="F36" s="40">
        <v>182</v>
      </c>
      <c r="G36" s="40">
        <v>180</v>
      </c>
      <c r="H36" s="40">
        <f t="shared" si="0"/>
        <v>180.66666666666666</v>
      </c>
      <c r="I36" s="44">
        <v>180.67</v>
      </c>
      <c r="J36" s="42">
        <v>3</v>
      </c>
    </row>
    <row r="37" spans="1:13" ht="24.9" x14ac:dyDescent="0.4">
      <c r="A37" s="32">
        <v>32</v>
      </c>
      <c r="B37" s="56" t="s">
        <v>64</v>
      </c>
      <c r="C37" s="32" t="s">
        <v>2</v>
      </c>
      <c r="D37" s="34">
        <v>35</v>
      </c>
      <c r="E37" s="40">
        <v>180</v>
      </c>
      <c r="F37" s="40">
        <v>182</v>
      </c>
      <c r="G37" s="40">
        <v>180</v>
      </c>
      <c r="H37" s="40">
        <f t="shared" si="0"/>
        <v>180.66666666666666</v>
      </c>
      <c r="I37" s="44">
        <v>180.67</v>
      </c>
      <c r="J37" s="42">
        <v>3</v>
      </c>
    </row>
    <row r="38" spans="1:13" ht="24.9" x14ac:dyDescent="0.4">
      <c r="A38" s="32">
        <v>33</v>
      </c>
      <c r="B38" s="56" t="s">
        <v>65</v>
      </c>
      <c r="C38" s="32" t="s">
        <v>2</v>
      </c>
      <c r="D38" s="34">
        <v>43</v>
      </c>
      <c r="E38" s="40">
        <v>180</v>
      </c>
      <c r="F38" s="40">
        <v>182</v>
      </c>
      <c r="G38" s="40">
        <v>180</v>
      </c>
      <c r="H38" s="40">
        <f t="shared" si="0"/>
        <v>180.66666666666666</v>
      </c>
      <c r="I38" s="44">
        <v>180.67</v>
      </c>
      <c r="J38" s="42">
        <v>3</v>
      </c>
    </row>
    <row r="39" spans="1:13" ht="24.9" x14ac:dyDescent="0.4">
      <c r="A39" s="32">
        <v>34</v>
      </c>
      <c r="B39" s="56" t="s">
        <v>66</v>
      </c>
      <c r="C39" s="32" t="s">
        <v>2</v>
      </c>
      <c r="D39" s="34">
        <v>43</v>
      </c>
      <c r="E39" s="40">
        <v>180</v>
      </c>
      <c r="F39" s="40">
        <v>182</v>
      </c>
      <c r="G39" s="40">
        <v>180</v>
      </c>
      <c r="H39" s="40">
        <f t="shared" si="0"/>
        <v>180.66666666666666</v>
      </c>
      <c r="I39" s="44">
        <v>180.67</v>
      </c>
      <c r="J39" s="42">
        <v>3</v>
      </c>
    </row>
    <row r="40" spans="1:13" ht="24.9" x14ac:dyDescent="0.4">
      <c r="A40" s="32">
        <v>35</v>
      </c>
      <c r="B40" s="56" t="s">
        <v>67</v>
      </c>
      <c r="C40" s="32" t="s">
        <v>2</v>
      </c>
      <c r="D40" s="34">
        <v>65</v>
      </c>
      <c r="E40" s="40">
        <v>180</v>
      </c>
      <c r="F40" s="40">
        <v>182</v>
      </c>
      <c r="G40" s="40">
        <v>180</v>
      </c>
      <c r="H40" s="40">
        <f t="shared" si="0"/>
        <v>180.66666666666666</v>
      </c>
      <c r="I40" s="44">
        <v>180.67</v>
      </c>
      <c r="J40" s="42">
        <v>3</v>
      </c>
    </row>
    <row r="41" spans="1:13" ht="24.9" x14ac:dyDescent="0.4">
      <c r="A41" s="32">
        <v>36</v>
      </c>
      <c r="B41" s="56" t="s">
        <v>68</v>
      </c>
      <c r="C41" s="32" t="s">
        <v>2</v>
      </c>
      <c r="D41" s="34">
        <v>65</v>
      </c>
      <c r="E41" s="40">
        <v>180</v>
      </c>
      <c r="F41" s="40">
        <v>182</v>
      </c>
      <c r="G41" s="40">
        <v>180</v>
      </c>
      <c r="H41" s="40">
        <f t="shared" si="0"/>
        <v>180.66666666666666</v>
      </c>
      <c r="I41" s="44">
        <v>180.67</v>
      </c>
      <c r="J41" s="42">
        <v>3</v>
      </c>
    </row>
    <row r="43" spans="1:13" ht="21.45" customHeight="1" x14ac:dyDescent="0.4">
      <c r="A43" s="82" t="s">
        <v>80</v>
      </c>
      <c r="B43" s="82"/>
      <c r="C43" s="82"/>
      <c r="D43" s="82"/>
      <c r="E43" s="82"/>
      <c r="F43" s="82"/>
      <c r="G43" s="82"/>
      <c r="H43" s="82"/>
      <c r="I43" s="65"/>
      <c r="J43" s="52"/>
      <c r="K43" s="52"/>
      <c r="L43" s="52"/>
      <c r="M43" s="52"/>
    </row>
    <row r="44" spans="1:13" x14ac:dyDescent="0.4">
      <c r="B44" s="31" t="s">
        <v>14</v>
      </c>
      <c r="C44" s="31"/>
      <c r="D44" s="31"/>
      <c r="J44" s="25"/>
      <c r="K44" s="25"/>
      <c r="L44" s="27"/>
      <c r="M44" s="23"/>
    </row>
    <row r="45" spans="1:13" ht="12.45" customHeight="1" x14ac:dyDescent="0.4">
      <c r="A45" s="83" t="s">
        <v>23</v>
      </c>
      <c r="B45" s="83"/>
      <c r="C45" s="83"/>
      <c r="D45" s="83"/>
      <c r="E45" s="83"/>
      <c r="F45" s="83"/>
      <c r="G45" s="83"/>
      <c r="H45" s="83"/>
      <c r="I45" s="83"/>
      <c r="J45" s="83"/>
      <c r="K45" s="67"/>
      <c r="L45" s="67"/>
      <c r="M45" s="67"/>
    </row>
    <row r="46" spans="1:13" x14ac:dyDescent="0.4">
      <c r="A46" s="76" t="s">
        <v>24</v>
      </c>
      <c r="B46" s="76"/>
      <c r="C46" s="76"/>
      <c r="D46" s="76"/>
      <c r="E46" s="76"/>
      <c r="F46" s="76"/>
      <c r="G46" s="76"/>
      <c r="H46" s="76"/>
      <c r="I46" s="76"/>
      <c r="J46" s="76"/>
      <c r="K46" s="69"/>
      <c r="L46" s="69"/>
      <c r="M46" s="69"/>
    </row>
  </sheetData>
  <mergeCells count="14">
    <mergeCell ref="A1:J1"/>
    <mergeCell ref="J4:J5"/>
    <mergeCell ref="A4:A5"/>
    <mergeCell ref="B4:B5"/>
    <mergeCell ref="C4:C5"/>
    <mergeCell ref="D4:D5"/>
    <mergeCell ref="H4:H5"/>
    <mergeCell ref="I4:I5"/>
    <mergeCell ref="A43:H43"/>
    <mergeCell ref="A2:D2"/>
    <mergeCell ref="A3:J3"/>
    <mergeCell ref="E2:J2"/>
    <mergeCell ref="A46:J46"/>
    <mergeCell ref="A45:J45"/>
  </mergeCells>
  <pageMargins left="0" right="0" top="0" bottom="0" header="0.31496062992125984" footer="0.31496062992125984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pane ySplit="2" topLeftCell="A3" activePane="bottomLeft" state="frozen"/>
      <selection pane="bottomLeft" activeCell="H4" sqref="H4"/>
    </sheetView>
  </sheetViews>
  <sheetFormatPr defaultRowHeight="14.6" x14ac:dyDescent="0.4"/>
  <cols>
    <col min="1" max="1" width="6.3046875" customWidth="1"/>
    <col min="2" max="2" width="10.15234375" customWidth="1"/>
    <col min="3" max="3" width="34.53515625" customWidth="1"/>
    <col min="4" max="4" width="5.3828125" customWidth="1"/>
    <col min="5" max="5" width="7.15234375" customWidth="1"/>
    <col min="6" max="6" width="11.69140625" customWidth="1"/>
    <col min="7" max="7" width="14.15234375" style="2" customWidth="1"/>
    <col min="8" max="8" width="15.3046875" style="2" customWidth="1"/>
  </cols>
  <sheetData>
    <row r="1" spans="1:14" x14ac:dyDescent="0.4">
      <c r="A1" s="113" t="s">
        <v>0</v>
      </c>
      <c r="B1" s="114" t="s">
        <v>15</v>
      </c>
      <c r="C1" s="113" t="s">
        <v>1</v>
      </c>
      <c r="D1" s="113" t="s">
        <v>2</v>
      </c>
      <c r="E1" s="113" t="s">
        <v>3</v>
      </c>
      <c r="F1" s="108" t="s">
        <v>4</v>
      </c>
      <c r="G1" s="108" t="s">
        <v>16</v>
      </c>
      <c r="H1" s="107" t="s">
        <v>22</v>
      </c>
    </row>
    <row r="2" spans="1:14" ht="25.5" customHeight="1" x14ac:dyDescent="0.4">
      <c r="A2" s="113"/>
      <c r="B2" s="114"/>
      <c r="C2" s="113"/>
      <c r="D2" s="113"/>
      <c r="E2" s="113"/>
      <c r="F2" s="109"/>
      <c r="G2" s="109"/>
      <c r="H2" s="107"/>
      <c r="J2" s="13" t="s">
        <v>17</v>
      </c>
      <c r="K2" s="14">
        <v>0.25</v>
      </c>
      <c r="L2" s="13" t="s">
        <v>18</v>
      </c>
      <c r="M2" s="13" t="s">
        <v>19</v>
      </c>
      <c r="N2" s="13" t="s">
        <v>20</v>
      </c>
    </row>
    <row r="3" spans="1:14" s="3" customFormat="1" ht="228.75" customHeight="1" x14ac:dyDescent="0.4">
      <c r="A3" s="4"/>
      <c r="B3" s="4"/>
      <c r="C3" s="5"/>
      <c r="D3" s="6"/>
      <c r="E3" s="7"/>
      <c r="F3" s="8"/>
      <c r="G3" s="9"/>
      <c r="H3" s="22"/>
      <c r="J3" s="15">
        <v>120</v>
      </c>
      <c r="K3" s="16">
        <f>J3/4</f>
        <v>30</v>
      </c>
      <c r="L3" s="17">
        <f>J3-K3</f>
        <v>90</v>
      </c>
      <c r="M3" s="17">
        <f>J3-L3</f>
        <v>30</v>
      </c>
      <c r="N3" s="17">
        <f>K3+L3</f>
        <v>120</v>
      </c>
    </row>
    <row r="4" spans="1:14" s="3" customFormat="1" ht="228.75" customHeight="1" x14ac:dyDescent="0.4">
      <c r="A4" s="4"/>
      <c r="B4" s="4"/>
      <c r="C4" s="5"/>
      <c r="D4" s="6"/>
      <c r="E4" s="7"/>
      <c r="F4" s="8"/>
      <c r="G4" s="9"/>
      <c r="H4" s="21"/>
      <c r="J4" s="18"/>
      <c r="K4" s="1"/>
      <c r="L4" s="19"/>
      <c r="M4" s="19"/>
      <c r="N4" s="19"/>
    </row>
    <row r="5" spans="1:14" ht="245.25" customHeight="1" x14ac:dyDescent="0.4">
      <c r="A5" s="4"/>
      <c r="B5" s="4"/>
      <c r="C5" s="11"/>
      <c r="D5" s="6"/>
      <c r="E5" s="7"/>
      <c r="F5" s="12"/>
      <c r="G5" s="10"/>
      <c r="H5" s="21"/>
    </row>
    <row r="6" spans="1:14" x14ac:dyDescent="0.4">
      <c r="A6" s="110" t="s">
        <v>21</v>
      </c>
      <c r="B6" s="111"/>
      <c r="C6" s="111"/>
      <c r="D6" s="111"/>
      <c r="E6" s="111"/>
      <c r="F6" s="112"/>
      <c r="G6" s="20">
        <f>SUM(G3:G5)</f>
        <v>0</v>
      </c>
      <c r="H6" s="20"/>
    </row>
  </sheetData>
  <mergeCells count="9">
    <mergeCell ref="H1:H2"/>
    <mergeCell ref="F1:F2"/>
    <mergeCell ref="G1:G2"/>
    <mergeCell ref="A6:F6"/>
    <mergeCell ref="A1:A2"/>
    <mergeCell ref="B1:B2"/>
    <mergeCell ref="C1:C2"/>
    <mergeCell ref="D1:D2"/>
    <mergeCell ref="E1:E2"/>
  </mergeCells>
  <pageMargins left="0.51181102362204722" right="0.51181102362204722" top="0.78740157480314965" bottom="0.78740157480314965" header="0.31496062992125984" footer="0.31496062992125984"/>
  <pageSetup paperSize="9" scale="86" fitToHeight="0" orientation="landscape" r:id="rId1"/>
  <headerFooter>
    <oddHeader>&amp;A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ITENS DFD</vt:lpstr>
      <vt:lpstr>itens TR</vt:lpstr>
      <vt:lpstr>Média Geral Ok</vt:lpstr>
      <vt:lpstr>Média P. Empresas ok</vt:lpstr>
      <vt:lpstr>Preços públicos ok</vt:lpstr>
      <vt:lpstr>Cota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Kallyenny Viana</dc:creator>
  <cp:lastModifiedBy>Yasmim Reneffer</cp:lastModifiedBy>
  <cp:lastPrinted>2026-03-19T13:46:42Z</cp:lastPrinted>
  <dcterms:created xsi:type="dcterms:W3CDTF">2022-08-12T19:58:57Z</dcterms:created>
  <dcterms:modified xsi:type="dcterms:W3CDTF">2026-03-19T13:55:25Z</dcterms:modified>
</cp:coreProperties>
</file>