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0" documentId="8_{A2DC3490-27BE-4AE8-BA09-8748CDA745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rcamento" sheetId="1" r:id="rId1"/>
  </sheets>
  <definedNames>
    <definedName name="JR_PAGE_ANCHOR_0_1">orcamento!$A$1</definedName>
  </definedNames>
  <calcPr calcId="191029"/>
</workbook>
</file>

<file path=xl/calcChain.xml><?xml version="1.0" encoding="utf-8"?>
<calcChain xmlns="http://schemas.openxmlformats.org/spreadsheetml/2006/main">
  <c r="C45" i="1" l="1"/>
  <c r="O44" i="1"/>
  <c r="N44" i="1"/>
  <c r="M44" i="1"/>
  <c r="L44" i="1"/>
  <c r="K44" i="1"/>
  <c r="J44" i="1"/>
  <c r="I44" i="1"/>
  <c r="H44" i="1"/>
  <c r="G44" i="1"/>
  <c r="F44" i="1"/>
  <c r="E44" i="1"/>
  <c r="D44" i="1"/>
  <c r="Q43" i="1"/>
  <c r="P44" i="1" s="1"/>
  <c r="O42" i="1"/>
  <c r="N42" i="1"/>
  <c r="M42" i="1"/>
  <c r="L42" i="1"/>
  <c r="K42" i="1"/>
  <c r="J42" i="1"/>
  <c r="I42" i="1"/>
  <c r="H42" i="1"/>
  <c r="G42" i="1"/>
  <c r="F42" i="1"/>
  <c r="E42" i="1"/>
  <c r="D42" i="1"/>
  <c r="Q41" i="1"/>
  <c r="P42" i="1" s="1"/>
  <c r="P40" i="1"/>
  <c r="N40" i="1"/>
  <c r="M40" i="1"/>
  <c r="L40" i="1"/>
  <c r="K40" i="1"/>
  <c r="J40" i="1"/>
  <c r="I40" i="1"/>
  <c r="H40" i="1"/>
  <c r="G40" i="1"/>
  <c r="F40" i="1"/>
  <c r="E40" i="1"/>
  <c r="D40" i="1"/>
  <c r="Q39" i="1"/>
  <c r="O40" i="1" s="1"/>
  <c r="P38" i="1"/>
  <c r="N38" i="1"/>
  <c r="M38" i="1"/>
  <c r="L38" i="1"/>
  <c r="K38" i="1"/>
  <c r="J38" i="1"/>
  <c r="I38" i="1"/>
  <c r="H38" i="1"/>
  <c r="G38" i="1"/>
  <c r="F38" i="1"/>
  <c r="E38" i="1"/>
  <c r="D38" i="1"/>
  <c r="Q37" i="1"/>
  <c r="O38" i="1" s="1"/>
  <c r="N36" i="1"/>
  <c r="L36" i="1"/>
  <c r="K36" i="1"/>
  <c r="J36" i="1"/>
  <c r="I36" i="1"/>
  <c r="H36" i="1"/>
  <c r="G36" i="1"/>
  <c r="F36" i="1"/>
  <c r="E36" i="1"/>
  <c r="D36" i="1"/>
  <c r="Q35" i="1"/>
  <c r="O36" i="1" s="1"/>
  <c r="P34" i="1"/>
  <c r="N34" i="1"/>
  <c r="M34" i="1"/>
  <c r="L34" i="1"/>
  <c r="K34" i="1"/>
  <c r="J34" i="1"/>
  <c r="I34" i="1"/>
  <c r="H34" i="1"/>
  <c r="G34" i="1"/>
  <c r="F34" i="1"/>
  <c r="E34" i="1"/>
  <c r="D34" i="1"/>
  <c r="Q33" i="1"/>
  <c r="O34" i="1" s="1"/>
  <c r="P32" i="1"/>
  <c r="O32" i="1"/>
  <c r="I32" i="1"/>
  <c r="H32" i="1"/>
  <c r="G32" i="1"/>
  <c r="F32" i="1"/>
  <c r="E32" i="1"/>
  <c r="D32" i="1"/>
  <c r="Q31" i="1"/>
  <c r="M32" i="1" s="1"/>
  <c r="P30" i="1"/>
  <c r="N30" i="1"/>
  <c r="M30" i="1"/>
  <c r="L30" i="1"/>
  <c r="K30" i="1"/>
  <c r="J30" i="1"/>
  <c r="I30" i="1"/>
  <c r="H30" i="1"/>
  <c r="G30" i="1"/>
  <c r="F30" i="1"/>
  <c r="E30" i="1"/>
  <c r="D30" i="1"/>
  <c r="Q29" i="1"/>
  <c r="O30" i="1" s="1"/>
  <c r="P28" i="1"/>
  <c r="N28" i="1"/>
  <c r="M28" i="1"/>
  <c r="L28" i="1"/>
  <c r="K28" i="1"/>
  <c r="J28" i="1"/>
  <c r="I28" i="1"/>
  <c r="H28" i="1"/>
  <c r="G28" i="1"/>
  <c r="F28" i="1"/>
  <c r="E28" i="1"/>
  <c r="D28" i="1"/>
  <c r="Q27" i="1"/>
  <c r="O28" i="1" s="1"/>
  <c r="N26" i="1"/>
  <c r="M26" i="1"/>
  <c r="L26" i="1"/>
  <c r="K26" i="1"/>
  <c r="J26" i="1"/>
  <c r="I26" i="1"/>
  <c r="H26" i="1"/>
  <c r="G26" i="1"/>
  <c r="F26" i="1"/>
  <c r="E26" i="1"/>
  <c r="D26" i="1"/>
  <c r="Q25" i="1"/>
  <c r="P24" i="1"/>
  <c r="O24" i="1"/>
  <c r="L24" i="1"/>
  <c r="K24" i="1"/>
  <c r="J24" i="1"/>
  <c r="I24" i="1"/>
  <c r="H24" i="1"/>
  <c r="G24" i="1"/>
  <c r="F24" i="1"/>
  <c r="E24" i="1"/>
  <c r="D24" i="1"/>
  <c r="Q23" i="1"/>
  <c r="M24" i="1" s="1"/>
  <c r="N24" i="1" s="1"/>
  <c r="N22" i="1"/>
  <c r="M22" i="1"/>
  <c r="L22" i="1"/>
  <c r="K22" i="1"/>
  <c r="J22" i="1"/>
  <c r="I22" i="1"/>
  <c r="H22" i="1"/>
  <c r="G22" i="1"/>
  <c r="F22" i="1"/>
  <c r="E22" i="1"/>
  <c r="D22" i="1"/>
  <c r="Q21" i="1"/>
  <c r="O22" i="1" s="1"/>
  <c r="P20" i="1"/>
  <c r="N20" i="1"/>
  <c r="M20" i="1"/>
  <c r="L20" i="1"/>
  <c r="K20" i="1"/>
  <c r="J20" i="1"/>
  <c r="I20" i="1"/>
  <c r="H20" i="1"/>
  <c r="G20" i="1"/>
  <c r="F20" i="1"/>
  <c r="E20" i="1"/>
  <c r="D20" i="1"/>
  <c r="Q19" i="1"/>
  <c r="O20" i="1" s="1"/>
  <c r="P18" i="1"/>
  <c r="O18" i="1"/>
  <c r="M18" i="1"/>
  <c r="N18" i="1" s="1"/>
  <c r="L18" i="1"/>
  <c r="K18" i="1"/>
  <c r="J18" i="1"/>
  <c r="I18" i="1"/>
  <c r="H18" i="1"/>
  <c r="G18" i="1"/>
  <c r="F18" i="1"/>
  <c r="E18" i="1"/>
  <c r="D18" i="1"/>
  <c r="Q17" i="1"/>
  <c r="P16" i="1"/>
  <c r="N16" i="1"/>
  <c r="L16" i="1"/>
  <c r="J16" i="1"/>
  <c r="I16" i="1"/>
  <c r="H16" i="1"/>
  <c r="G16" i="1"/>
  <c r="F16" i="1"/>
  <c r="E16" i="1"/>
  <c r="D16" i="1"/>
  <c r="Q15" i="1"/>
  <c r="M16" i="1" s="1"/>
  <c r="P14" i="1"/>
  <c r="O14" i="1"/>
  <c r="N14" i="1"/>
  <c r="M14" i="1"/>
  <c r="K14" i="1"/>
  <c r="J14" i="1"/>
  <c r="I14" i="1"/>
  <c r="H14" i="1"/>
  <c r="G14" i="1"/>
  <c r="F14" i="1"/>
  <c r="E14" i="1"/>
  <c r="D14" i="1"/>
  <c r="Q13" i="1"/>
  <c r="L14" i="1" s="1"/>
  <c r="P12" i="1"/>
  <c r="O12" i="1"/>
  <c r="N12" i="1"/>
  <c r="M12" i="1"/>
  <c r="K12" i="1"/>
  <c r="J12" i="1"/>
  <c r="I12" i="1"/>
  <c r="H12" i="1"/>
  <c r="G12" i="1"/>
  <c r="F12" i="1"/>
  <c r="E12" i="1"/>
  <c r="D12" i="1"/>
  <c r="Q12" i="1" s="1"/>
  <c r="Q11" i="1"/>
  <c r="L12" i="1" s="1"/>
  <c r="P10" i="1"/>
  <c r="O10" i="1"/>
  <c r="N10" i="1"/>
  <c r="M10" i="1"/>
  <c r="L10" i="1"/>
  <c r="K10" i="1"/>
  <c r="I10" i="1"/>
  <c r="H10" i="1"/>
  <c r="G10" i="1"/>
  <c r="J10" i="1" s="1"/>
  <c r="F10" i="1"/>
  <c r="E10" i="1"/>
  <c r="Q10" i="1" s="1"/>
  <c r="D10" i="1"/>
  <c r="Q9" i="1"/>
  <c r="P8" i="1"/>
  <c r="O8" i="1"/>
  <c r="N8" i="1"/>
  <c r="M8" i="1"/>
  <c r="L8" i="1"/>
  <c r="K8" i="1"/>
  <c r="J8" i="1"/>
  <c r="I8" i="1"/>
  <c r="H8" i="1"/>
  <c r="E8" i="1"/>
  <c r="D8" i="1"/>
  <c r="Q7" i="1"/>
  <c r="P6" i="1"/>
  <c r="O6" i="1"/>
  <c r="N6" i="1"/>
  <c r="M6" i="1"/>
  <c r="L6" i="1"/>
  <c r="K6" i="1"/>
  <c r="J6" i="1"/>
  <c r="I6" i="1"/>
  <c r="H6" i="1"/>
  <c r="G6" i="1"/>
  <c r="E6" i="1"/>
  <c r="F6" i="1" s="1"/>
  <c r="D6" i="1"/>
  <c r="Q5" i="1"/>
  <c r="P4" i="1"/>
  <c r="O4" i="1"/>
  <c r="N4" i="1"/>
  <c r="M4" i="1"/>
  <c r="L4" i="1"/>
  <c r="K4" i="1"/>
  <c r="J4" i="1"/>
  <c r="I4" i="1"/>
  <c r="I45" i="1" s="1"/>
  <c r="H4" i="1"/>
  <c r="H45" i="1" s="1"/>
  <c r="G4" i="1"/>
  <c r="F4" i="1"/>
  <c r="D4" i="1"/>
  <c r="D45" i="1" s="1"/>
  <c r="D46" i="1" s="1"/>
  <c r="Q3" i="1"/>
  <c r="Q18" i="1" l="1"/>
  <c r="P22" i="1"/>
  <c r="Q24" i="1"/>
  <c r="Q28" i="1"/>
  <c r="Q34" i="1"/>
  <c r="Q38" i="1"/>
  <c r="Q40" i="1"/>
  <c r="Q14" i="1"/>
  <c r="Q20" i="1"/>
  <c r="Q30" i="1"/>
  <c r="Q42" i="1"/>
  <c r="Q44" i="1"/>
  <c r="F8" i="1"/>
  <c r="O26" i="1"/>
  <c r="P26" i="1" s="1"/>
  <c r="M36" i="1"/>
  <c r="P36" i="1" s="1"/>
  <c r="O16" i="1"/>
  <c r="O45" i="1" s="1"/>
  <c r="J32" i="1"/>
  <c r="N32" i="1" s="1"/>
  <c r="N45" i="1" s="1"/>
  <c r="Q6" i="1"/>
  <c r="E4" i="1"/>
  <c r="E45" i="1" s="1"/>
  <c r="E46" i="1" s="1"/>
  <c r="K16" i="1"/>
  <c r="K45" i="1" s="1"/>
  <c r="K32" i="1"/>
  <c r="L32" i="1"/>
  <c r="L45" i="1" s="1"/>
  <c r="Q4" i="1"/>
  <c r="P45" i="1" l="1"/>
  <c r="Q8" i="1"/>
  <c r="Q26" i="1"/>
  <c r="Q22" i="1"/>
  <c r="Q16" i="1"/>
  <c r="M45" i="1"/>
  <c r="Q36" i="1"/>
  <c r="G8" i="1"/>
  <c r="G45" i="1" s="1"/>
  <c r="G46" i="1" s="1"/>
  <c r="H46" i="1" s="1"/>
  <c r="I46" i="1" s="1"/>
  <c r="F45" i="1"/>
  <c r="F46" i="1" s="1"/>
  <c r="J45" i="1"/>
  <c r="Q32" i="1"/>
  <c r="J46" i="1" l="1"/>
  <c r="K46" i="1" s="1"/>
  <c r="L46" i="1" s="1"/>
  <c r="M46" i="1" s="1"/>
  <c r="N46" i="1" s="1"/>
  <c r="O46" i="1" s="1"/>
  <c r="P46" i="1" s="1"/>
  <c r="Q45" i="1" s="1"/>
</calcChain>
</file>

<file path=xl/sharedStrings.xml><?xml version="1.0" encoding="utf-8"?>
<sst xmlns="http://schemas.openxmlformats.org/spreadsheetml/2006/main" count="58" uniqueCount="58">
  <si>
    <t>ITEM</t>
  </si>
  <si>
    <t>DESCRIÇÃO</t>
  </si>
  <si>
    <t>VALOR (R$)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</si>
  <si>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</si>
  <si>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</si>
  <si>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</si>
  <si>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</si>
  <si>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</si>
  <si>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</si>
  <si>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</si>
  <si>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</si>
  <si>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</si>
  <si>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</si>
  <si>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</si>
  <si>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</si>
  <si>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Total parcela</t>
  </si>
  <si>
    <t>1</t>
  </si>
  <si>
    <t>SERVIÇOS PRELIMINARES E INDIRETOS</t>
  </si>
  <si>
    <t>2</t>
  </si>
  <si>
    <t>FUNDAÇÃO</t>
  </si>
  <si>
    <t>3</t>
  </si>
  <si>
    <t>ESTRUTURA</t>
  </si>
  <si>
    <t>4</t>
  </si>
  <si>
    <t>ALVENARIA, VEDAÇÕES E DIVISÓRIAS</t>
  </si>
  <si>
    <t>5</t>
  </si>
  <si>
    <t>COBERTURA</t>
  </si>
  <si>
    <t>6</t>
  </si>
  <si>
    <t>IMPERMEABILIZAÇÃO</t>
  </si>
  <si>
    <t>7</t>
  </si>
  <si>
    <t>ESQUADRIAS</t>
  </si>
  <si>
    <t>8</t>
  </si>
  <si>
    <t>REVESTIMENTO DE PAREDE</t>
  </si>
  <si>
    <t>9</t>
  </si>
  <si>
    <t>REVESTIMENTO DE PISO INTERNO</t>
  </si>
  <si>
    <t>10</t>
  </si>
  <si>
    <t>REVESTIMENTO DE PISO EXTERNO</t>
  </si>
  <si>
    <t>11</t>
  </si>
  <si>
    <t>REVESTIMENTO DE TETO</t>
  </si>
  <si>
    <t>12</t>
  </si>
  <si>
    <t>PINTURA</t>
  </si>
  <si>
    <t>13</t>
  </si>
  <si>
    <t>MARMORARIA</t>
  </si>
  <si>
    <t>14</t>
  </si>
  <si>
    <t>LOUÇAS, METAIS E ACESSÓRIOS</t>
  </si>
  <si>
    <t>15</t>
  </si>
  <si>
    <t>INSTALAÇÕES HIDROSSANITÁRIAS</t>
  </si>
  <si>
    <t>16</t>
  </si>
  <si>
    <t>INSTALAÇÕES ELÉTRICAS</t>
  </si>
  <si>
    <t>17</t>
  </si>
  <si>
    <t>CLIMATIZAÇÃO</t>
  </si>
  <si>
    <t>18</t>
  </si>
  <si>
    <t>DADOS E VOZ</t>
  </si>
  <si>
    <t>19</t>
  </si>
  <si>
    <t>GASES MEDICINAIS</t>
  </si>
  <si>
    <t>20</t>
  </si>
  <si>
    <t>URBANIZAÇÃO</t>
  </si>
  <si>
    <t>21</t>
  </si>
  <si>
    <t>SERVIÇOS COMPLEMENTARES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</si>
</sst>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%"/>
  </numFmts>
  <fonts count="8">
    <font>
      <sz val="11"/>
      <color theme="1"/>
      <name val="Calibri"/>
      <family val="2"/>
      <scheme val="minor"/>
    </font>
    <font>
      <sz val="9"/>
      <color rgb="FF000000"/>
      <name val="SansSerif"/>
      <family val="2"/>
    </font>
    <font>
      <sz val="7"/>
      <color rgb="FF000000"/>
      <name val="SansSerif"/>
      <family val="2"/>
    </font>
    <font>
      <sz val="7"/>
      <color rgb="FF000000"/>
      <name val="Arial"/>
      <family val="2"/>
    </font>
    <font>
      <sz val="5"/>
      <color rgb="FF000000"/>
      <name val="Arial"/>
      <family val="2"/>
    </font>
    <font>
      <b/>
      <sz val="5"/>
      <color rgb="FF000000"/>
      <name val="Arial"/>
      <family val="2"/>
    </font>
    <font>
      <b/>
      <sz val="7"/>
      <color rgb="FF000000"/>
      <name val="Arial"/>
      <family val="2"/>
    </font>
    <font>
      <sz val="6"/>
      <color rgb="FF000000"/>
      <name val="SansSerif"/>
      <family val="2"/>
    </font>
  </fonts>
  <fills count="2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FDFD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3" borderId="0" xfId="0" applyFill="1" applyAlignment="1" applyProtection="1">
      <alignment wrapText="1"/>
      <protection locked="0"/>
    </xf>
    <xf numFmtId="0" fontId="1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164" fontId="4" fillId="9" borderId="3" xfId="0" applyNumberFormat="1" applyFont="1" applyFill="1" applyBorder="1" applyAlignment="1">
      <alignment horizontal="right" vertical="center" wrapText="1"/>
    </xf>
    <xf numFmtId="0" fontId="0" fillId="10" borderId="3" xfId="0" applyFill="1" applyBorder="1" applyAlignment="1" applyProtection="1">
      <alignment wrapText="1"/>
      <protection locked="0"/>
    </xf>
    <xf numFmtId="0" fontId="0" fillId="11" borderId="4" xfId="0" applyFill="1" applyBorder="1" applyAlignment="1" applyProtection="1">
      <alignment wrapText="1"/>
      <protection locked="0"/>
    </xf>
    <xf numFmtId="0" fontId="0" fillId="12" borderId="5" xfId="0" applyFill="1" applyBorder="1" applyAlignment="1" applyProtection="1">
      <alignment wrapText="1"/>
      <protection locked="0"/>
    </xf>
    <xf numFmtId="164" fontId="5" fillId="13" borderId="3" xfId="0" applyNumberFormat="1" applyFont="1" applyFill="1" applyBorder="1" applyAlignment="1">
      <alignment horizontal="right" vertical="center" wrapText="1"/>
    </xf>
    <xf numFmtId="4" fontId="3" fillId="14" borderId="2" xfId="0" applyNumberFormat="1" applyFont="1" applyFill="1" applyBorder="1" applyAlignment="1">
      <alignment horizontal="right" vertical="center" wrapText="1"/>
    </xf>
    <xf numFmtId="0" fontId="0" fillId="15" borderId="6" xfId="0" applyFill="1" applyBorder="1" applyAlignment="1" applyProtection="1">
      <alignment wrapText="1"/>
      <protection locked="0"/>
    </xf>
    <xf numFmtId="0" fontId="0" fillId="16" borderId="7" xfId="0" applyFill="1" applyBorder="1" applyAlignment="1" applyProtection="1">
      <alignment wrapText="1"/>
      <protection locked="0"/>
    </xf>
    <xf numFmtId="0" fontId="0" fillId="17" borderId="8" xfId="0" applyFill="1" applyBorder="1" applyAlignment="1" applyProtection="1">
      <alignment wrapText="1"/>
      <protection locked="0"/>
    </xf>
    <xf numFmtId="4" fontId="6" fillId="18" borderId="2" xfId="0" applyNumberFormat="1" applyFont="1" applyFill="1" applyBorder="1" applyAlignment="1">
      <alignment horizontal="right" vertical="center" wrapText="1"/>
    </xf>
    <xf numFmtId="0" fontId="0" fillId="19" borderId="4" xfId="0" applyFill="1" applyBorder="1" applyAlignment="1" applyProtection="1">
      <alignment wrapText="1"/>
      <protection locked="0"/>
    </xf>
    <xf numFmtId="0" fontId="0" fillId="20" borderId="9" xfId="0" applyFill="1" applyBorder="1" applyAlignment="1" applyProtection="1">
      <alignment wrapText="1"/>
      <protection locked="0"/>
    </xf>
    <xf numFmtId="4" fontId="3" fillId="22" borderId="3" xfId="0" applyNumberFormat="1" applyFont="1" applyFill="1" applyBorder="1" applyAlignment="1">
      <alignment horizontal="right" vertical="center" wrapText="1"/>
    </xf>
    <xf numFmtId="0" fontId="0" fillId="23" borderId="7" xfId="0" applyFill="1" applyBorder="1" applyAlignment="1" applyProtection="1">
      <alignment wrapText="1"/>
      <protection locked="0"/>
    </xf>
    <xf numFmtId="0" fontId="0" fillId="24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4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left" vertical="center" wrapText="1"/>
    </xf>
    <xf numFmtId="4" fontId="3" fillId="8" borderId="2" xfId="0" applyNumberFormat="1" applyFont="1" applyFill="1" applyBorder="1" applyAlignment="1">
      <alignment horizontal="right" vertical="center" wrapText="1"/>
    </xf>
    <xf numFmtId="164" fontId="4" fillId="9" borderId="3" xfId="0" applyNumberFormat="1" applyFont="1" applyFill="1" applyBorder="1" applyAlignment="1">
      <alignment horizontal="right" vertical="center" wrapText="1"/>
    </xf>
    <xf numFmtId="4" fontId="3" fillId="14" borderId="2" xfId="0" applyNumberFormat="1" applyFont="1" applyFill="1" applyBorder="1" applyAlignment="1">
      <alignment horizontal="right" vertical="center" wrapText="1"/>
    </xf>
    <xf numFmtId="4" fontId="7" fillId="21" borderId="10" xfId="0" applyNumberFormat="1" applyFont="1" applyFill="1" applyBorder="1" applyAlignment="1">
      <alignment horizontal="right" vertical="center" wrapText="1"/>
    </xf>
    <xf numFmtId="4" fontId="3" fillId="22" borderId="3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1</xdr:row>
      <xdr:rowOff>0</xdr:rowOff>
    </xdr:to>
    <xdr:pic>
      <xdr:nvPicPr>
        <xdr:cNvPr id="1190632753" name="Picture">
          <a:extLst>
            <a:ext uri="{FF2B5EF4-FFF2-40B4-BE49-F238E27FC236}">
              <a16:creationId xmlns:a16="http://schemas.microsoft.com/office/drawing/2014/main" id="{00000000-0008-0000-0000-0000319DF74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Q46"/>
  <sheetViews>
    <sheetView tabSelected="1" workbookViewId="0">
      <selection sqref="A1:H1"/>
    </sheetView>
  </sheetViews>
  <sheetFormatPr defaultRowHeight="14.4"/>
  <cols>
    <col min="1" max="1" width="7.44140625" customWidth="1"/>
    <col min="2" max="2" width="27.77734375" customWidth="1"/>
    <col min="3" max="3" width="11" customWidth="1"/>
    <col min="4" max="7" width="9.44140625" customWidth="1"/>
    <col min="8" max="8" width="8.109375" customWidth="1"/>
    <col min="9" max="9" width="1.33203125" customWidth="1"/>
    <col min="10" max="16" width="9.44140625" customWidth="1"/>
    <col min="17" max="17" width="9.77734375" customWidth="1"/>
  </cols>
  <sheetData>
    <row r="1" spans="1:17" ht="145.05000000000001" customHeight="1">
      <c r="A1" s="19"/>
      <c r="B1" s="19"/>
      <c r="C1" s="19"/>
      <c r="D1" s="19"/>
      <c r="E1" s="19"/>
      <c r="F1" s="19"/>
      <c r="G1" s="19"/>
      <c r="H1" s="19"/>
      <c r="I1" s="1"/>
      <c r="J1" s="1"/>
      <c r="K1" s="1"/>
      <c r="L1" s="1"/>
      <c r="M1" s="1"/>
      <c r="N1" s="1"/>
      <c r="O1" s="1"/>
      <c r="P1" s="1"/>
      <c r="Q1" s="1"/>
    </row>
    <row r="2" spans="1:17" ht="16.0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0" t="s">
        <v>7</v>
      </c>
      <c r="I2" s="20"/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3" t="s">
        <v>15</v>
      </c>
    </row>
    <row r="3" spans="1:17" ht="12" customHeight="1">
      <c r="A3" s="21" t="s">
        <v>16</v>
      </c>
      <c r="B3" s="22" t="s">
        <v>17</v>
      </c>
      <c r="C3" s="23">
        <v>230474.36</v>
      </c>
      <c r="D3" s="4">
        <v>0.8</v>
      </c>
      <c r="E3" s="4">
        <v>0.2</v>
      </c>
      <c r="F3" s="5"/>
      <c r="G3" s="5"/>
      <c r="H3" s="6"/>
      <c r="I3" s="7"/>
      <c r="J3" s="5"/>
      <c r="K3" s="5"/>
      <c r="L3" s="5"/>
      <c r="M3" s="5"/>
      <c r="N3" s="5"/>
      <c r="O3" s="5"/>
      <c r="P3" s="5"/>
      <c r="Q3" s="8">
        <f t="shared" ref="Q3:Q44" si="0">SUM(D3:P3)</f>
        <v>1</v>
      </c>
    </row>
    <row r="4" spans="1:17" ht="13.05" customHeight="1">
      <c r="A4" s="21"/>
      <c r="B4" s="22"/>
      <c r="C4" s="23"/>
      <c r="D4" s="9">
        <f>IF(D3&gt;0,ROUND(C3*D3,2),"")</f>
        <v>184379.49</v>
      </c>
      <c r="E4" s="9">
        <f>IF(E3&gt;0,IF(AND(SUM(D3:E3)=1,Q3=1),C3-SUM(D4:D4),ROUND(C3*E3,2)),"")</f>
        <v>46094.869999999995</v>
      </c>
      <c r="F4" s="10" t="str">
        <f>IF(F3&gt;0,IF(AND(SUM(D3:F3)=1,Q3=1),C3-SUM(D4:E4),ROUND(C3*F3,2)),"")</f>
        <v/>
      </c>
      <c r="G4" s="10" t="str">
        <f>IF(G3&gt;0,IF(AND(SUM(D3:G3)=1,Q3=1),C3-SUM(D4:F4),ROUND(C3*G3,2)),"")</f>
        <v/>
      </c>
      <c r="H4" s="11" t="str">
        <f>IF(H3&gt;0,IF(AND(SUM(D3:H3)=1,Q3=1),C3-SUM(D4:G4),ROUND(C3*H3,2)),"")</f>
        <v/>
      </c>
      <c r="I4" s="12" t="str">
        <f>IF(I3&gt;0,IF(AND(SUM(D3:I3)=1,Q3=1),C3-SUM(D4:H4),ROUND(C3*I3,2)),"")</f>
        <v/>
      </c>
      <c r="J4" s="10" t="str">
        <f>IF(J3&gt;0,IF(AND(SUM(D3:J3)=1,Q3=1),C3-SUM(D4:I4),ROUND(C3*J3,2)),"")</f>
        <v/>
      </c>
      <c r="K4" s="10" t="str">
        <f>IF(K3&gt;0,IF(AND(SUM(D3:K3)=1,Q3=1),C3-SUM(D4:J4),ROUND(C3*K3,2)),"")</f>
        <v/>
      </c>
      <c r="L4" s="10" t="str">
        <f>IF(L3&gt;0,IF(AND(SUM(D3:L3)=1,Q3=1),C3-SUM(D4:K4),ROUND(C3*L3,2)),"")</f>
        <v/>
      </c>
      <c r="M4" s="10" t="str">
        <f>IF(M3&gt;0,IF(AND(SUM(D3:M3)=1,Q3=1),C3-SUM(D4:L4),ROUND(C3*M3,2)),"")</f>
        <v/>
      </c>
      <c r="N4" s="10" t="str">
        <f>IF(N3&gt;0,IF(AND(SUM(D3:N3)=1,Q3=1),C3-SUM(D4:M4),ROUND(C3*N3,2)),"")</f>
        <v/>
      </c>
      <c r="O4" s="10" t="str">
        <f>IF(O3&gt;0,IF(AND(SUM(D3:O3)=1,Q3=1),C3-SUM(D4:N4),ROUND(C3*O3,2)),"")</f>
        <v/>
      </c>
      <c r="P4" s="10" t="str">
        <f>IF(P3&gt;0,IF(AND(SUM(D3:P3)=1,Q3=1),C3-SUM(D4:O4),ROUND(C3*P3,2)),"")</f>
        <v/>
      </c>
      <c r="Q4" s="13">
        <f t="shared" si="0"/>
        <v>230474.36</v>
      </c>
    </row>
    <row r="5" spans="1:17" ht="12" customHeight="1">
      <c r="A5" s="21" t="s">
        <v>18</v>
      </c>
      <c r="B5" s="22" t="s">
        <v>19</v>
      </c>
      <c r="C5" s="23">
        <v>268271.03999999998</v>
      </c>
      <c r="D5" s="4">
        <v>0.1</v>
      </c>
      <c r="E5" s="4">
        <v>0.8</v>
      </c>
      <c r="F5" s="4">
        <v>0.1</v>
      </c>
      <c r="G5" s="5"/>
      <c r="H5" s="6"/>
      <c r="I5" s="7"/>
      <c r="J5" s="5"/>
      <c r="K5" s="5"/>
      <c r="L5" s="5"/>
      <c r="M5" s="5"/>
      <c r="N5" s="5"/>
      <c r="O5" s="5"/>
      <c r="P5" s="5"/>
      <c r="Q5" s="8">
        <f t="shared" si="0"/>
        <v>1</v>
      </c>
    </row>
    <row r="6" spans="1:17" ht="13.05" customHeight="1">
      <c r="A6" s="21"/>
      <c r="B6" s="22"/>
      <c r="C6" s="23"/>
      <c r="D6" s="9">
        <f>IF(D5&gt;0,ROUND(C5*D5,2),"")</f>
        <v>26827.1</v>
      </c>
      <c r="E6" s="9">
        <f>IF(E5&gt;0,IF(AND(SUM(D5:E5)=1,Q5=1),C5-SUM(D6:D6),ROUND(C5*E5,2)),"")</f>
        <v>214616.83</v>
      </c>
      <c r="F6" s="9">
        <f>IF(F5&gt;0,IF(AND(SUM(D5:F5)=1,Q5=1),C5-SUM(D6:E6),ROUND(C5*F5,2)),"")</f>
        <v>26827.109999999986</v>
      </c>
      <c r="G6" s="10" t="str">
        <f>IF(G5&gt;0,IF(AND(SUM(D5:G5)=1,Q5=1),C5-SUM(D6:F6),ROUND(C5*G5,2)),"")</f>
        <v/>
      </c>
      <c r="H6" s="11" t="str">
        <f>IF(H5&gt;0,IF(AND(SUM(D5:H5)=1,Q5=1),C5-SUM(D6:G6),ROUND(C5*H5,2)),"")</f>
        <v/>
      </c>
      <c r="I6" s="12" t="str">
        <f>IF(I5&gt;0,IF(AND(SUM(D5:I5)=1,Q5=1),C5-SUM(D6:H6),ROUND(C5*I5,2)),"")</f>
        <v/>
      </c>
      <c r="J6" s="10" t="str">
        <f>IF(J5&gt;0,IF(AND(SUM(D5:J5)=1,Q5=1),C5-SUM(D6:I6),ROUND(C5*J5,2)),"")</f>
        <v/>
      </c>
      <c r="K6" s="10" t="str">
        <f>IF(K5&gt;0,IF(AND(SUM(D5:K5)=1,Q5=1),C5-SUM(D6:J6),ROUND(C5*K5,2)),"")</f>
        <v/>
      </c>
      <c r="L6" s="10" t="str">
        <f>IF(L5&gt;0,IF(AND(SUM(D5:L5)=1,Q5=1),C5-SUM(D6:K6),ROUND(C5*L5,2)),"")</f>
        <v/>
      </c>
      <c r="M6" s="10" t="str">
        <f>IF(M5&gt;0,IF(AND(SUM(D5:M5)=1,Q5=1),C5-SUM(D6:L6),ROUND(C5*M5,2)),"")</f>
        <v/>
      </c>
      <c r="N6" s="10" t="str">
        <f>IF(N5&gt;0,IF(AND(SUM(D5:N5)=1,Q5=1),C5-SUM(D6:M6),ROUND(C5*N5,2)),"")</f>
        <v/>
      </c>
      <c r="O6" s="10" t="str">
        <f>IF(O5&gt;0,IF(AND(SUM(D5:O5)=1,Q5=1),C5-SUM(D6:N6),ROUND(C5*O5,2)),"")</f>
        <v/>
      </c>
      <c r="P6" s="10" t="str">
        <f>IF(P5&gt;0,IF(AND(SUM(D5:P5)=1,Q5=1),C5-SUM(D6:O6),ROUND(C5*P5,2)),"")</f>
        <v/>
      </c>
      <c r="Q6" s="13">
        <f t="shared" si="0"/>
        <v>268271.03999999998</v>
      </c>
    </row>
    <row r="7" spans="1:17" ht="12" customHeight="1">
      <c r="A7" s="21" t="s">
        <v>20</v>
      </c>
      <c r="B7" s="22" t="s">
        <v>21</v>
      </c>
      <c r="C7" s="23">
        <v>404602.65</v>
      </c>
      <c r="D7" s="5"/>
      <c r="E7" s="5"/>
      <c r="F7" s="4">
        <v>0.5</v>
      </c>
      <c r="G7" s="4">
        <v>0.5</v>
      </c>
      <c r="H7" s="6"/>
      <c r="I7" s="7"/>
      <c r="J7" s="5"/>
      <c r="K7" s="5"/>
      <c r="L7" s="5"/>
      <c r="M7" s="5"/>
      <c r="N7" s="5"/>
      <c r="O7" s="5"/>
      <c r="P7" s="5"/>
      <c r="Q7" s="8">
        <f t="shared" si="0"/>
        <v>1</v>
      </c>
    </row>
    <row r="8" spans="1:17" ht="13.05" customHeight="1">
      <c r="A8" s="21"/>
      <c r="B8" s="22"/>
      <c r="C8" s="23"/>
      <c r="D8" s="10" t="str">
        <f>IF(D7&gt;0,ROUND(C7*D7,2),"")</f>
        <v/>
      </c>
      <c r="E8" s="10" t="str">
        <f>IF(E7&gt;0,IF(AND(SUM(D7:E7)=1,Q7=1),C7-SUM(D8:D8),ROUND(C7*E7,2)),"")</f>
        <v/>
      </c>
      <c r="F8" s="9">
        <f>IF(F7&gt;0,IF(AND(SUM(D7:F7)=1,Q7=1),C7-SUM(D8:E8),ROUND(C7*F7,2)),"")</f>
        <v>202301.33</v>
      </c>
      <c r="G8" s="9">
        <f>IF(G7&gt;0,IF(AND(SUM(D7:G7)=1,Q7=1),C7-SUM(D8:F8),ROUND(C7*G7,2)),"")</f>
        <v>202301.32000000004</v>
      </c>
      <c r="H8" s="11" t="str">
        <f>IF(H7&gt;0,IF(AND(SUM(D7:H7)=1,Q7=1),C7-SUM(D8:G8),ROUND(C7*H7,2)),"")</f>
        <v/>
      </c>
      <c r="I8" s="12" t="str">
        <f>IF(I7&gt;0,IF(AND(SUM(D7:I7)=1,Q7=1),C7-SUM(D8:H8),ROUND(C7*I7,2)),"")</f>
        <v/>
      </c>
      <c r="J8" s="10" t="str">
        <f>IF(J7&gt;0,IF(AND(SUM(D7:J7)=1,Q7=1),C7-SUM(D8:I8),ROUND(C7*J7,2)),"")</f>
        <v/>
      </c>
      <c r="K8" s="10" t="str">
        <f>IF(K7&gt;0,IF(AND(SUM(D7:K7)=1,Q7=1),C7-SUM(D8:J8),ROUND(C7*K7,2)),"")</f>
        <v/>
      </c>
      <c r="L8" s="10" t="str">
        <f>IF(L7&gt;0,IF(AND(SUM(D7:L7)=1,Q7=1),C7-SUM(D8:K8),ROUND(C7*L7,2)),"")</f>
        <v/>
      </c>
      <c r="M8" s="10" t="str">
        <f>IF(M7&gt;0,IF(AND(SUM(D7:M7)=1,Q7=1),C7-SUM(D8:L8),ROUND(C7*M7,2)),"")</f>
        <v/>
      </c>
      <c r="N8" s="10" t="str">
        <f>IF(N7&gt;0,IF(AND(SUM(D7:N7)=1,Q7=1),C7-SUM(D8:M8),ROUND(C7*N7,2)),"")</f>
        <v/>
      </c>
      <c r="O8" s="10" t="str">
        <f>IF(O7&gt;0,IF(AND(SUM(D7:O7)=1,Q7=1),C7-SUM(D8:N8),ROUND(C7*O7,2)),"")</f>
        <v/>
      </c>
      <c r="P8" s="10" t="str">
        <f>IF(P7&gt;0,IF(AND(SUM(D7:P7)=1,Q7=1),C7-SUM(D8:O8),ROUND(C7*P7,2)),"")</f>
        <v/>
      </c>
      <c r="Q8" s="13">
        <f t="shared" si="0"/>
        <v>404602.65</v>
      </c>
    </row>
    <row r="9" spans="1:17" ht="12" customHeight="1">
      <c r="A9" s="21" t="s">
        <v>22</v>
      </c>
      <c r="B9" s="22" t="s">
        <v>23</v>
      </c>
      <c r="C9" s="23">
        <v>230450.07</v>
      </c>
      <c r="D9" s="5"/>
      <c r="E9" s="5"/>
      <c r="F9" s="5"/>
      <c r="G9" s="4">
        <v>0.1</v>
      </c>
      <c r="H9" s="24">
        <v>0.4</v>
      </c>
      <c r="I9" s="24"/>
      <c r="J9" s="4">
        <v>0.5</v>
      </c>
      <c r="K9" s="5"/>
      <c r="L9" s="5"/>
      <c r="M9" s="5"/>
      <c r="N9" s="5"/>
      <c r="O9" s="5"/>
      <c r="P9" s="5"/>
      <c r="Q9" s="8">
        <f t="shared" si="0"/>
        <v>1</v>
      </c>
    </row>
    <row r="10" spans="1:17" ht="13.05" customHeight="1">
      <c r="A10" s="21"/>
      <c r="B10" s="22"/>
      <c r="C10" s="23"/>
      <c r="D10" s="10" t="str">
        <f>IF(D9&gt;0,ROUND(C9*D9,2),"")</f>
        <v/>
      </c>
      <c r="E10" s="10" t="str">
        <f>IF(E9&gt;0,IF(AND(SUM(D9:E9)=1,Q9=1),C9-SUM(D10:D10),ROUND(C9*E9,2)),"")</f>
        <v/>
      </c>
      <c r="F10" s="10" t="str">
        <f>IF(F9&gt;0,IF(AND(SUM(D9:F9)=1,Q9=1),C9-SUM(D10:E10),ROUND(C9*F9,2)),"")</f>
        <v/>
      </c>
      <c r="G10" s="9">
        <f>IF(G9&gt;0,IF(AND(SUM(D9:G9)=1,Q9=1),C9-SUM(D10:F10),ROUND(C9*G9,2)),"")</f>
        <v>23045.01</v>
      </c>
      <c r="H10" s="25">
        <f>IF(H9&gt;0,IF(AND(SUM(D9:H9)=1,Q9=1),C9-SUM(D10:G10),ROUND(C9*H9,2)),"")</f>
        <v>92180.03</v>
      </c>
      <c r="I10" s="25" t="str">
        <f>IF(I9&gt;0,IF(AND(SUM(D9:I9)=1,Q9=1),C9-SUM(D10:H10),ROUND(C9*I9,2)),"")</f>
        <v/>
      </c>
      <c r="J10" s="9">
        <f>IF(J9&gt;0,IF(AND(SUM(D9:J9)=1,Q9=1),C9-SUM(D10:I10),ROUND(C9*J9,2)),"")</f>
        <v>115225.03000000001</v>
      </c>
      <c r="K10" s="10" t="str">
        <f>IF(K9&gt;0,IF(AND(SUM(D9:K9)=1,Q9=1),C9-SUM(D10:J10),ROUND(C9*K9,2)),"")</f>
        <v/>
      </c>
      <c r="L10" s="10" t="str">
        <f>IF(L9&gt;0,IF(AND(SUM(D9:L9)=1,Q9=1),C9-SUM(D10:K10),ROUND(C9*L9,2)),"")</f>
        <v/>
      </c>
      <c r="M10" s="10" t="str">
        <f>IF(M9&gt;0,IF(AND(SUM(D9:M9)=1,Q9=1),C9-SUM(D10:L10),ROUND(C9*M9,2)),"")</f>
        <v/>
      </c>
      <c r="N10" s="10" t="str">
        <f>IF(N9&gt;0,IF(AND(SUM(D9:N9)=1,Q9=1),C9-SUM(D10:M10),ROUND(C9*N9,2)),"")</f>
        <v/>
      </c>
      <c r="O10" s="10" t="str">
        <f>IF(O9&gt;0,IF(AND(SUM(D9:O9)=1,Q9=1),C9-SUM(D10:N10),ROUND(C9*O9,2)),"")</f>
        <v/>
      </c>
      <c r="P10" s="10" t="str">
        <f>IF(P9&gt;0,IF(AND(SUM(D9:P9)=1,Q9=1),C9-SUM(D10:O10),ROUND(C9*P9,2)),"")</f>
        <v/>
      </c>
      <c r="Q10" s="13">
        <f t="shared" si="0"/>
        <v>230450.07</v>
      </c>
    </row>
    <row r="11" spans="1:17" ht="12" customHeight="1">
      <c r="A11" s="21" t="s">
        <v>24</v>
      </c>
      <c r="B11" s="22" t="s">
        <v>25</v>
      </c>
      <c r="C11" s="23">
        <v>123864.02</v>
      </c>
      <c r="D11" s="5"/>
      <c r="E11" s="5"/>
      <c r="F11" s="5"/>
      <c r="G11" s="5"/>
      <c r="H11" s="6"/>
      <c r="I11" s="7"/>
      <c r="J11" s="5"/>
      <c r="K11" s="4">
        <v>0.5</v>
      </c>
      <c r="L11" s="4">
        <v>0.5</v>
      </c>
      <c r="M11" s="5"/>
      <c r="N11" s="5"/>
      <c r="O11" s="5"/>
      <c r="P11" s="5"/>
      <c r="Q11" s="8">
        <f t="shared" si="0"/>
        <v>1</v>
      </c>
    </row>
    <row r="12" spans="1:17" ht="13.05" customHeight="1">
      <c r="A12" s="21"/>
      <c r="B12" s="22"/>
      <c r="C12" s="23"/>
      <c r="D12" s="10" t="str">
        <f>IF(D11&gt;0,ROUND(C11*D11,2),"")</f>
        <v/>
      </c>
      <c r="E12" s="10" t="str">
        <f>IF(E11&gt;0,IF(AND(SUM(D11:E11)=1,Q11=1),C11-SUM(D12:D12),ROUND(C11*E11,2)),"")</f>
        <v/>
      </c>
      <c r="F12" s="10" t="str">
        <f>IF(F11&gt;0,IF(AND(SUM(D11:F11)=1,Q11=1),C11-SUM(D12:E12),ROUND(C11*F11,2)),"")</f>
        <v/>
      </c>
      <c r="G12" s="10" t="str">
        <f>IF(G11&gt;0,IF(AND(SUM(D11:G11)=1,Q11=1),C11-SUM(D12:F12),ROUND(C11*G11,2)),"")</f>
        <v/>
      </c>
      <c r="H12" s="11" t="str">
        <f>IF(H11&gt;0,IF(AND(SUM(D11:H11)=1,Q11=1),C11-SUM(D12:G12),ROUND(C11*H11,2)),"")</f>
        <v/>
      </c>
      <c r="I12" s="12" t="str">
        <f>IF(I11&gt;0,IF(AND(SUM(D11:I11)=1,Q11=1),C11-SUM(D12:H12),ROUND(C11*I11,2)),"")</f>
        <v/>
      </c>
      <c r="J12" s="10" t="str">
        <f>IF(J11&gt;0,IF(AND(SUM(D11:J11)=1,Q11=1),C11-SUM(D12:I12),ROUND(C11*J11,2)),"")</f>
        <v/>
      </c>
      <c r="K12" s="9">
        <f>IF(K11&gt;0,IF(AND(SUM(D11:K11)=1,Q11=1),C11-SUM(D12:J12),ROUND(C11*K11,2)),"")</f>
        <v>61932.01</v>
      </c>
      <c r="L12" s="9">
        <f>IF(L11&gt;0,IF(AND(SUM(D11:L11)=1,Q11=1),C11-SUM(D12:K12),ROUND(C11*L11,2)),"")</f>
        <v>61932.01</v>
      </c>
      <c r="M12" s="10" t="str">
        <f>IF(M11&gt;0,IF(AND(SUM(D11:M11)=1,Q11=1),C11-SUM(D12:L12),ROUND(C11*M11,2)),"")</f>
        <v/>
      </c>
      <c r="N12" s="10" t="str">
        <f>IF(N11&gt;0,IF(AND(SUM(D11:N11)=1,Q11=1),C11-SUM(D12:M12),ROUND(C11*N11,2)),"")</f>
        <v/>
      </c>
      <c r="O12" s="10" t="str">
        <f>IF(O11&gt;0,IF(AND(SUM(D11:O11)=1,Q11=1),C11-SUM(D12:N12),ROUND(C11*O11,2)),"")</f>
        <v/>
      </c>
      <c r="P12" s="10" t="str">
        <f>IF(P11&gt;0,IF(AND(SUM(D11:P11)=1,Q11=1),C11-SUM(D12:O12),ROUND(C11*P11,2)),"")</f>
        <v/>
      </c>
      <c r="Q12" s="13">
        <f t="shared" si="0"/>
        <v>123864.02</v>
      </c>
    </row>
    <row r="13" spans="1:17" ht="12" customHeight="1">
      <c r="A13" s="21" t="s">
        <v>26</v>
      </c>
      <c r="B13" s="22" t="s">
        <v>27</v>
      </c>
      <c r="C13" s="23">
        <v>17570.09</v>
      </c>
      <c r="D13" s="5"/>
      <c r="E13" s="5"/>
      <c r="F13" s="5"/>
      <c r="G13" s="5"/>
      <c r="H13" s="6"/>
      <c r="I13" s="7"/>
      <c r="J13" s="5"/>
      <c r="K13" s="5"/>
      <c r="L13" s="4">
        <v>1</v>
      </c>
      <c r="M13" s="5"/>
      <c r="N13" s="5"/>
      <c r="O13" s="5"/>
      <c r="P13" s="5"/>
      <c r="Q13" s="8">
        <f t="shared" si="0"/>
        <v>1</v>
      </c>
    </row>
    <row r="14" spans="1:17" ht="13.05" customHeight="1">
      <c r="A14" s="21"/>
      <c r="B14" s="22"/>
      <c r="C14" s="23"/>
      <c r="D14" s="10" t="str">
        <f>IF(D13&gt;0,ROUND(C13*D13,2),"")</f>
        <v/>
      </c>
      <c r="E14" s="10" t="str">
        <f>IF(E13&gt;0,IF(AND(SUM(D13:E13)=1,Q13=1),C13-SUM(D14:D14),ROUND(C13*E13,2)),"")</f>
        <v/>
      </c>
      <c r="F14" s="10" t="str">
        <f>IF(F13&gt;0,IF(AND(SUM(D13:F13)=1,Q13=1),C13-SUM(D14:E14),ROUND(C13*F13,2)),"")</f>
        <v/>
      </c>
      <c r="G14" s="10" t="str">
        <f>IF(G13&gt;0,IF(AND(SUM(D13:G13)=1,Q13=1),C13-SUM(D14:F14),ROUND(C13*G13,2)),"")</f>
        <v/>
      </c>
      <c r="H14" s="11" t="str">
        <f>IF(H13&gt;0,IF(AND(SUM(D13:H13)=1,Q13=1),C13-SUM(D14:G14),ROUND(C13*H13,2)),"")</f>
        <v/>
      </c>
      <c r="I14" s="12" t="str">
        <f>IF(I13&gt;0,IF(AND(SUM(D13:I13)=1,Q13=1),C13-SUM(D14:H14),ROUND(C13*I13,2)),"")</f>
        <v/>
      </c>
      <c r="J14" s="10" t="str">
        <f>IF(J13&gt;0,IF(AND(SUM(D13:J13)=1,Q13=1),C13-SUM(D14:I14),ROUND(C13*J13,2)),"")</f>
        <v/>
      </c>
      <c r="K14" s="10" t="str">
        <f>IF(K13&gt;0,IF(AND(SUM(D13:K13)=1,Q13=1),C13-SUM(D14:J14),ROUND(C13*K13,2)),"")</f>
        <v/>
      </c>
      <c r="L14" s="9">
        <f>IF(L13&gt;0,IF(AND(SUM(D13:L13)=1,Q13=1),C13-SUM(D14:K14),ROUND(C13*L13,2)),"")</f>
        <v>17570.09</v>
      </c>
      <c r="M14" s="10" t="str">
        <f>IF(M13&gt;0,IF(AND(SUM(D13:M13)=1,Q13=1),C13-SUM(D14:L14),ROUND(C13*M13,2)),"")</f>
        <v/>
      </c>
      <c r="N14" s="10" t="str">
        <f>IF(N13&gt;0,IF(AND(SUM(D13:N13)=1,Q13=1),C13-SUM(D14:M14),ROUND(C13*N13,2)),"")</f>
        <v/>
      </c>
      <c r="O14" s="10" t="str">
        <f>IF(O13&gt;0,IF(AND(SUM(D13:O13)=1,Q13=1),C13-SUM(D14:N14),ROUND(C13*O13,2)),"")</f>
        <v/>
      </c>
      <c r="P14" s="10" t="str">
        <f>IF(P13&gt;0,IF(AND(SUM(D13:P13)=1,Q13=1),C13-SUM(D14:O14),ROUND(C13*P13,2)),"")</f>
        <v/>
      </c>
      <c r="Q14" s="13">
        <f t="shared" si="0"/>
        <v>17570.09</v>
      </c>
    </row>
    <row r="15" spans="1:17" ht="12" customHeight="1">
      <c r="A15" s="21" t="s">
        <v>28</v>
      </c>
      <c r="B15" s="22" t="s">
        <v>29</v>
      </c>
      <c r="C15" s="23">
        <v>238617.88</v>
      </c>
      <c r="D15" s="5"/>
      <c r="E15" s="5"/>
      <c r="F15" s="5"/>
      <c r="G15" s="5"/>
      <c r="H15" s="6"/>
      <c r="I15" s="7"/>
      <c r="J15" s="5"/>
      <c r="K15" s="4">
        <v>0.4</v>
      </c>
      <c r="L15" s="5"/>
      <c r="M15" s="4">
        <v>0.2</v>
      </c>
      <c r="N15" s="4">
        <v>0.2</v>
      </c>
      <c r="O15" s="4">
        <v>0.2</v>
      </c>
      <c r="P15" s="5"/>
      <c r="Q15" s="8">
        <f t="shared" si="0"/>
        <v>1</v>
      </c>
    </row>
    <row r="16" spans="1:17" ht="13.05" customHeight="1">
      <c r="A16" s="21"/>
      <c r="B16" s="22"/>
      <c r="C16" s="23"/>
      <c r="D16" s="10" t="str">
        <f>IF(D15&gt;0,ROUND(C15*D15,2),"")</f>
        <v/>
      </c>
      <c r="E16" s="10" t="str">
        <f>IF(E15&gt;0,IF(AND(SUM(D15:E15)=1,Q15=1),C15-SUM(D16:D16),ROUND(C15*E15,2)),"")</f>
        <v/>
      </c>
      <c r="F16" s="10" t="str">
        <f>IF(F15&gt;0,IF(AND(SUM(D15:F15)=1,Q15=1),C15-SUM(D16:E16),ROUND(C15*F15,2)),"")</f>
        <v/>
      </c>
      <c r="G16" s="10" t="str">
        <f>IF(G15&gt;0,IF(AND(SUM(D15:G15)=1,Q15=1),C15-SUM(D16:F16),ROUND(C15*G15,2)),"")</f>
        <v/>
      </c>
      <c r="H16" s="11" t="str">
        <f>IF(H15&gt;0,IF(AND(SUM(D15:H15)=1,Q15=1),C15-SUM(D16:G16),ROUND(C15*H15,2)),"")</f>
        <v/>
      </c>
      <c r="I16" s="12" t="str">
        <f>IF(I15&gt;0,IF(AND(SUM(D15:I15)=1,Q15=1),C15-SUM(D16:H16),ROUND(C15*I15,2)),"")</f>
        <v/>
      </c>
      <c r="J16" s="10" t="str">
        <f>IF(J15&gt;0,IF(AND(SUM(D15:J15)=1,Q15=1),C15-SUM(D16:I16),ROUND(C15*J15,2)),"")</f>
        <v/>
      </c>
      <c r="K16" s="9">
        <f>IF(K15&gt;0,IF(AND(SUM(D15:K15)=1,Q15=1),C15-SUM(D16:J16),ROUND(C15*K15,2)),"")</f>
        <v>95447.15</v>
      </c>
      <c r="L16" s="10" t="str">
        <f>IF(L15&gt;0,IF(AND(SUM(D15:L15)=1,Q15=1),C15-SUM(D16:K16),ROUND(C15*L15,2)),"")</f>
        <v/>
      </c>
      <c r="M16" s="9">
        <f>IF(M15&gt;0,IF(AND(SUM(D15:M15)=1,Q15=1),C15-SUM(D16:L16),ROUND(C15*M15,2)),"")</f>
        <v>47723.58</v>
      </c>
      <c r="N16" s="9">
        <f>IF(N15&gt;0,IF(AND(SUM(D15:N15)=1,Q15=1),C15-SUM(D16:M16),ROUND(C15*N15,2)),"")</f>
        <v>47723.58</v>
      </c>
      <c r="O16" s="9">
        <f>IF(O15&gt;0,IF(AND(SUM(D15:O15)=1,Q15=1),C15-SUM(D16:N16),ROUND(C15*O15,2)),"")</f>
        <v>47723.570000000007</v>
      </c>
      <c r="P16" s="10" t="str">
        <f>IF(P15&gt;0,IF(AND(SUM(D15:P15)=1,Q15=1),C15-SUM(D16:O16),ROUND(C15*P15,2)),"")</f>
        <v/>
      </c>
      <c r="Q16" s="13">
        <f t="shared" si="0"/>
        <v>238617.88</v>
      </c>
    </row>
    <row r="17" spans="1:17" ht="12" customHeight="1">
      <c r="A17" s="21" t="s">
        <v>30</v>
      </c>
      <c r="B17" s="22" t="s">
        <v>31</v>
      </c>
      <c r="C17" s="23">
        <v>113997.37</v>
      </c>
      <c r="D17" s="5"/>
      <c r="E17" s="5"/>
      <c r="F17" s="5"/>
      <c r="G17" s="5"/>
      <c r="H17" s="6"/>
      <c r="I17" s="7"/>
      <c r="J17" s="5"/>
      <c r="K17" s="5"/>
      <c r="L17" s="4">
        <v>0.1</v>
      </c>
      <c r="M17" s="4">
        <v>0.8</v>
      </c>
      <c r="N17" s="4">
        <v>0.1</v>
      </c>
      <c r="O17" s="5"/>
      <c r="P17" s="5"/>
      <c r="Q17" s="8">
        <f t="shared" si="0"/>
        <v>1</v>
      </c>
    </row>
    <row r="18" spans="1:17" ht="13.05" customHeight="1">
      <c r="A18" s="21"/>
      <c r="B18" s="22"/>
      <c r="C18" s="23"/>
      <c r="D18" s="10" t="str">
        <f>IF(D17&gt;0,ROUND(C17*D17,2),"")</f>
        <v/>
      </c>
      <c r="E18" s="10" t="str">
        <f>IF(E17&gt;0,IF(AND(SUM(D17:E17)=1,Q17=1),C17-SUM(D18:D18),ROUND(C17*E17,2)),"")</f>
        <v/>
      </c>
      <c r="F18" s="10" t="str">
        <f>IF(F17&gt;0,IF(AND(SUM(D17:F17)=1,Q17=1),C17-SUM(D18:E18),ROUND(C17*F17,2)),"")</f>
        <v/>
      </c>
      <c r="G18" s="10" t="str">
        <f>IF(G17&gt;0,IF(AND(SUM(D17:G17)=1,Q17=1),C17-SUM(D18:F18),ROUND(C17*G17,2)),"")</f>
        <v/>
      </c>
      <c r="H18" s="11" t="str">
        <f>IF(H17&gt;0,IF(AND(SUM(D17:H17)=1,Q17=1),C17-SUM(D18:G18),ROUND(C17*H17,2)),"")</f>
        <v/>
      </c>
      <c r="I18" s="12" t="str">
        <f>IF(I17&gt;0,IF(AND(SUM(D17:I17)=1,Q17=1),C17-SUM(D18:H18),ROUND(C17*I17,2)),"")</f>
        <v/>
      </c>
      <c r="J18" s="10" t="str">
        <f>IF(J17&gt;0,IF(AND(SUM(D17:J17)=1,Q17=1),C17-SUM(D18:I18),ROUND(C17*J17,2)),"")</f>
        <v/>
      </c>
      <c r="K18" s="10" t="str">
        <f>IF(K17&gt;0,IF(AND(SUM(D17:K17)=1,Q17=1),C17-SUM(D18:J18),ROUND(C17*K17,2)),"")</f>
        <v/>
      </c>
      <c r="L18" s="9">
        <f>IF(L17&gt;0,IF(AND(SUM(D17:L17)=1,Q17=1),C17-SUM(D18:K18),ROUND(C17*L17,2)),"")</f>
        <v>11399.74</v>
      </c>
      <c r="M18" s="9">
        <f>IF(M17&gt;0,IF(AND(SUM(D17:M17)=1,Q17=1),C17-SUM(D18:L18),ROUND(C17*M17,2)),"")</f>
        <v>91197.9</v>
      </c>
      <c r="N18" s="9">
        <f>IF(N17&gt;0,IF(AND(SUM(D17:N17)=1,Q17=1),C17-SUM(D18:M18),ROUND(C17*N17,2)),"")</f>
        <v>11399.729999999996</v>
      </c>
      <c r="O18" s="10" t="str">
        <f>IF(O17&gt;0,IF(AND(SUM(D17:O17)=1,Q17=1),C17-SUM(D18:N18),ROUND(C17*O17,2)),"")</f>
        <v/>
      </c>
      <c r="P18" s="10" t="str">
        <f>IF(P17&gt;0,IF(AND(SUM(D17:P17)=1,Q17=1),C17-SUM(D18:O18),ROUND(C17*P17,2)),"")</f>
        <v/>
      </c>
      <c r="Q18" s="13">
        <f t="shared" si="0"/>
        <v>113997.37</v>
      </c>
    </row>
    <row r="19" spans="1:17" ht="12" customHeight="1">
      <c r="A19" s="21" t="s">
        <v>32</v>
      </c>
      <c r="B19" s="22" t="s">
        <v>33</v>
      </c>
      <c r="C19" s="23">
        <v>113263.11</v>
      </c>
      <c r="D19" s="5"/>
      <c r="E19" s="5"/>
      <c r="F19" s="5"/>
      <c r="G19" s="5"/>
      <c r="H19" s="24">
        <v>0.4</v>
      </c>
      <c r="I19" s="24"/>
      <c r="J19" s="5"/>
      <c r="K19" s="4">
        <v>0.2</v>
      </c>
      <c r="L19" s="5"/>
      <c r="M19" s="5"/>
      <c r="N19" s="4">
        <v>0.2</v>
      </c>
      <c r="O19" s="4">
        <v>0.2</v>
      </c>
      <c r="P19" s="5"/>
      <c r="Q19" s="8">
        <f t="shared" si="0"/>
        <v>1</v>
      </c>
    </row>
    <row r="20" spans="1:17" ht="13.05" customHeight="1">
      <c r="A20" s="21"/>
      <c r="B20" s="22"/>
      <c r="C20" s="23"/>
      <c r="D20" s="10" t="str">
        <f>IF(D19&gt;0,ROUND(C19*D19,2),"")</f>
        <v/>
      </c>
      <c r="E20" s="10" t="str">
        <f>IF(E19&gt;0,IF(AND(SUM(D19:E19)=1,Q19=1),C19-SUM(D20:D20),ROUND(C19*E19,2)),"")</f>
        <v/>
      </c>
      <c r="F20" s="10" t="str">
        <f>IF(F19&gt;0,IF(AND(SUM(D19:F19)=1,Q19=1),C19-SUM(D20:E20),ROUND(C19*F19,2)),"")</f>
        <v/>
      </c>
      <c r="G20" s="10" t="str">
        <f>IF(G19&gt;0,IF(AND(SUM(D19:G19)=1,Q19=1),C19-SUM(D20:F20),ROUND(C19*G19,2)),"")</f>
        <v/>
      </c>
      <c r="H20" s="25">
        <f>IF(H19&gt;0,IF(AND(SUM(D19:H19)=1,Q19=1),C19-SUM(D20:G20),ROUND(C19*H19,2)),"")</f>
        <v>45305.24</v>
      </c>
      <c r="I20" s="25" t="str">
        <f>IF(I19&gt;0,IF(AND(SUM(D19:I19)=1,Q19=1),C19-SUM(D20:H20),ROUND(C19*I19,2)),"")</f>
        <v/>
      </c>
      <c r="J20" s="10" t="str">
        <f>IF(J19&gt;0,IF(AND(SUM(D19:J19)=1,Q19=1),C19-SUM(D20:I20),ROUND(C19*J19,2)),"")</f>
        <v/>
      </c>
      <c r="K20" s="9">
        <f>IF(K19&gt;0,IF(AND(SUM(D19:K19)=1,Q19=1),C19-SUM(D20:J20),ROUND(C19*K19,2)),"")</f>
        <v>22652.62</v>
      </c>
      <c r="L20" s="10" t="str">
        <f>IF(L19&gt;0,IF(AND(SUM(D19:L19)=1,Q19=1),C19-SUM(D20:K20),ROUND(C19*L19,2)),"")</f>
        <v/>
      </c>
      <c r="M20" s="10" t="str">
        <f>IF(M19&gt;0,IF(AND(SUM(D19:M19)=1,Q19=1),C19-SUM(D20:L20),ROUND(C19*M19,2)),"")</f>
        <v/>
      </c>
      <c r="N20" s="9">
        <f>IF(N19&gt;0,IF(AND(SUM(D19:N19)=1,Q19=1),C19-SUM(D20:M20),ROUND(C19*N19,2)),"")</f>
        <v>22652.62</v>
      </c>
      <c r="O20" s="9">
        <f>IF(O19&gt;0,IF(AND(SUM(D19:O19)=1,Q19=1),C19-SUM(D20:N20),ROUND(C19*O19,2)),"")</f>
        <v>22652.630000000005</v>
      </c>
      <c r="P20" s="10" t="str">
        <f>IF(P19&gt;0,IF(AND(SUM(D19:P19)=1,Q19=1),C19-SUM(D20:O20),ROUND(C19*P19,2)),"")</f>
        <v/>
      </c>
      <c r="Q20" s="13">
        <f t="shared" si="0"/>
        <v>113263.11</v>
      </c>
    </row>
    <row r="21" spans="1:17" ht="12" customHeight="1">
      <c r="A21" s="21" t="s">
        <v>34</v>
      </c>
      <c r="B21" s="22" t="s">
        <v>35</v>
      </c>
      <c r="C21" s="23">
        <v>52527.46</v>
      </c>
      <c r="D21" s="5"/>
      <c r="E21" s="5"/>
      <c r="F21" s="5"/>
      <c r="G21" s="5"/>
      <c r="H21" s="6"/>
      <c r="I21" s="7"/>
      <c r="J21" s="5"/>
      <c r="K21" s="5"/>
      <c r="L21" s="5"/>
      <c r="M21" s="5"/>
      <c r="N21" s="5"/>
      <c r="O21" s="4">
        <v>0.5</v>
      </c>
      <c r="P21" s="4">
        <v>0.5</v>
      </c>
      <c r="Q21" s="8">
        <f t="shared" si="0"/>
        <v>1</v>
      </c>
    </row>
    <row r="22" spans="1:17" ht="13.05" customHeight="1">
      <c r="A22" s="21"/>
      <c r="B22" s="22"/>
      <c r="C22" s="23"/>
      <c r="D22" s="10" t="str">
        <f>IF(D21&gt;0,ROUND(C21*D21,2),"")</f>
        <v/>
      </c>
      <c r="E22" s="10" t="str">
        <f>IF(E21&gt;0,IF(AND(SUM(D21:E21)=1,Q21=1),C21-SUM(D22:D22),ROUND(C21*E21,2)),"")</f>
        <v/>
      </c>
      <c r="F22" s="10" t="str">
        <f>IF(F21&gt;0,IF(AND(SUM(D21:F21)=1,Q21=1),C21-SUM(D22:E22),ROUND(C21*F21,2)),"")</f>
        <v/>
      </c>
      <c r="G22" s="10" t="str">
        <f>IF(G21&gt;0,IF(AND(SUM(D21:G21)=1,Q21=1),C21-SUM(D22:F22),ROUND(C21*G21,2)),"")</f>
        <v/>
      </c>
      <c r="H22" s="11" t="str">
        <f>IF(H21&gt;0,IF(AND(SUM(D21:H21)=1,Q21=1),C21-SUM(D22:G22),ROUND(C21*H21,2)),"")</f>
        <v/>
      </c>
      <c r="I22" s="12" t="str">
        <f>IF(I21&gt;0,IF(AND(SUM(D21:I21)=1,Q21=1),C21-SUM(D22:H22),ROUND(C21*I21,2)),"")</f>
        <v/>
      </c>
      <c r="J22" s="10" t="str">
        <f>IF(J21&gt;0,IF(AND(SUM(D21:J21)=1,Q21=1),C21-SUM(D22:I22),ROUND(C21*J21,2)),"")</f>
        <v/>
      </c>
      <c r="K22" s="10" t="str">
        <f>IF(K21&gt;0,IF(AND(SUM(D21:K21)=1,Q21=1),C21-SUM(D22:J22),ROUND(C21*K21,2)),"")</f>
        <v/>
      </c>
      <c r="L22" s="10" t="str">
        <f>IF(L21&gt;0,IF(AND(SUM(D21:L21)=1,Q21=1),C21-SUM(D22:K22),ROUND(C21*L21,2)),"")</f>
        <v/>
      </c>
      <c r="M22" s="10" t="str">
        <f>IF(M21&gt;0,IF(AND(SUM(D21:M21)=1,Q21=1),C21-SUM(D22:L22),ROUND(C21*M21,2)),"")</f>
        <v/>
      </c>
      <c r="N22" s="10" t="str">
        <f>IF(N21&gt;0,IF(AND(SUM(D21:N21)=1,Q21=1),C21-SUM(D22:M22),ROUND(C21*N21,2)),"")</f>
        <v/>
      </c>
      <c r="O22" s="9">
        <f>IF(O21&gt;0,IF(AND(SUM(D21:O21)=1,Q21=1),C21-SUM(D22:N22),ROUND(C21*O21,2)),"")</f>
        <v>26263.73</v>
      </c>
      <c r="P22" s="9">
        <f>IF(P21&gt;0,IF(AND(SUM(D21:P21)=1,Q21=1),C21-SUM(D22:O22),ROUND(C21*P21,2)),"")</f>
        <v>26263.73</v>
      </c>
      <c r="Q22" s="13">
        <f t="shared" si="0"/>
        <v>52527.46</v>
      </c>
    </row>
    <row r="23" spans="1:17" ht="12" customHeight="1">
      <c r="A23" s="21" t="s">
        <v>36</v>
      </c>
      <c r="B23" s="22" t="s">
        <v>37</v>
      </c>
      <c r="C23" s="23">
        <v>46894.87</v>
      </c>
      <c r="D23" s="5"/>
      <c r="E23" s="5"/>
      <c r="F23" s="5"/>
      <c r="G23" s="5"/>
      <c r="H23" s="6"/>
      <c r="I23" s="7"/>
      <c r="J23" s="5"/>
      <c r="K23" s="5"/>
      <c r="L23" s="5"/>
      <c r="M23" s="4">
        <v>0.5</v>
      </c>
      <c r="N23" s="4">
        <v>0.5</v>
      </c>
      <c r="O23" s="5"/>
      <c r="P23" s="5"/>
      <c r="Q23" s="8">
        <f t="shared" si="0"/>
        <v>1</v>
      </c>
    </row>
    <row r="24" spans="1:17" ht="13.05" customHeight="1">
      <c r="A24" s="21"/>
      <c r="B24" s="22"/>
      <c r="C24" s="23"/>
      <c r="D24" s="10" t="str">
        <f>IF(D23&gt;0,ROUND(C23*D23,2),"")</f>
        <v/>
      </c>
      <c r="E24" s="10" t="str">
        <f>IF(E23&gt;0,IF(AND(SUM(D23:E23)=1,Q23=1),C23-SUM(D24:D24),ROUND(C23*E23,2)),"")</f>
        <v/>
      </c>
      <c r="F24" s="10" t="str">
        <f>IF(F23&gt;0,IF(AND(SUM(D23:F23)=1,Q23=1),C23-SUM(D24:E24),ROUND(C23*F23,2)),"")</f>
        <v/>
      </c>
      <c r="G24" s="10" t="str">
        <f>IF(G23&gt;0,IF(AND(SUM(D23:G23)=1,Q23=1),C23-SUM(D24:F24),ROUND(C23*G23,2)),"")</f>
        <v/>
      </c>
      <c r="H24" s="11" t="str">
        <f>IF(H23&gt;0,IF(AND(SUM(D23:H23)=1,Q23=1),C23-SUM(D24:G24),ROUND(C23*H23,2)),"")</f>
        <v/>
      </c>
      <c r="I24" s="12" t="str">
        <f>IF(I23&gt;0,IF(AND(SUM(D23:I23)=1,Q23=1),C23-SUM(D24:H24),ROUND(C23*I23,2)),"")</f>
        <v/>
      </c>
      <c r="J24" s="10" t="str">
        <f>IF(J23&gt;0,IF(AND(SUM(D23:J23)=1,Q23=1),C23-SUM(D24:I24),ROUND(C23*J23,2)),"")</f>
        <v/>
      </c>
      <c r="K24" s="10" t="str">
        <f>IF(K23&gt;0,IF(AND(SUM(D23:K23)=1,Q23=1),C23-SUM(D24:J24),ROUND(C23*K23,2)),"")</f>
        <v/>
      </c>
      <c r="L24" s="10" t="str">
        <f>IF(L23&gt;0,IF(AND(SUM(D23:L23)=1,Q23=1),C23-SUM(D24:K24),ROUND(C23*L23,2)),"")</f>
        <v/>
      </c>
      <c r="M24" s="9">
        <f>IF(M23&gt;0,IF(AND(SUM(D23:M23)=1,Q23=1),C23-SUM(D24:L24),ROUND(C23*M23,2)),"")</f>
        <v>23447.439999999999</v>
      </c>
      <c r="N24" s="9">
        <f>IF(N23&gt;0,IF(AND(SUM(D23:N23)=1,Q23=1),C23-SUM(D24:M24),ROUND(C23*N23,2)),"")</f>
        <v>23447.430000000004</v>
      </c>
      <c r="O24" s="10" t="str">
        <f>IF(O23&gt;0,IF(AND(SUM(D23:O23)=1,Q23=1),C23-SUM(D24:N24),ROUND(C23*O23,2)),"")</f>
        <v/>
      </c>
      <c r="P24" s="10" t="str">
        <f>IF(P23&gt;0,IF(AND(SUM(D23:P23)=1,Q23=1),C23-SUM(D24:O24),ROUND(C23*P23,2)),"")</f>
        <v/>
      </c>
      <c r="Q24" s="13">
        <f t="shared" si="0"/>
        <v>46894.87</v>
      </c>
    </row>
    <row r="25" spans="1:17" ht="12" customHeight="1">
      <c r="A25" s="21" t="s">
        <v>38</v>
      </c>
      <c r="B25" s="22" t="s">
        <v>39</v>
      </c>
      <c r="C25" s="23">
        <v>102744.9</v>
      </c>
      <c r="D25" s="5"/>
      <c r="E25" s="5"/>
      <c r="F25" s="5"/>
      <c r="G25" s="5"/>
      <c r="H25" s="6"/>
      <c r="I25" s="7"/>
      <c r="J25" s="5"/>
      <c r="K25" s="5"/>
      <c r="L25" s="5"/>
      <c r="M25" s="5"/>
      <c r="N25" s="5"/>
      <c r="O25" s="4">
        <v>0.2</v>
      </c>
      <c r="P25" s="4">
        <v>0.8</v>
      </c>
      <c r="Q25" s="8">
        <f t="shared" si="0"/>
        <v>1</v>
      </c>
    </row>
    <row r="26" spans="1:17" ht="13.05" customHeight="1">
      <c r="A26" s="21"/>
      <c r="B26" s="22"/>
      <c r="C26" s="23"/>
      <c r="D26" s="10" t="str">
        <f>IF(D25&gt;0,ROUND(C25*D25,2),"")</f>
        <v/>
      </c>
      <c r="E26" s="10" t="str">
        <f>IF(E25&gt;0,IF(AND(SUM(D25:E25)=1,Q25=1),C25-SUM(D26:D26),ROUND(C25*E25,2)),"")</f>
        <v/>
      </c>
      <c r="F26" s="10" t="str">
        <f>IF(F25&gt;0,IF(AND(SUM(D25:F25)=1,Q25=1),C25-SUM(D26:E26),ROUND(C25*F25,2)),"")</f>
        <v/>
      </c>
      <c r="G26" s="10" t="str">
        <f>IF(G25&gt;0,IF(AND(SUM(D25:G25)=1,Q25=1),C25-SUM(D26:F26),ROUND(C25*G25,2)),"")</f>
        <v/>
      </c>
      <c r="H26" s="11" t="str">
        <f>IF(H25&gt;0,IF(AND(SUM(D25:H25)=1,Q25=1),C25-SUM(D26:G26),ROUND(C25*H25,2)),"")</f>
        <v/>
      </c>
      <c r="I26" s="12" t="str">
        <f>IF(I25&gt;0,IF(AND(SUM(D25:I25)=1,Q25=1),C25-SUM(D26:H26),ROUND(C25*I25,2)),"")</f>
        <v/>
      </c>
      <c r="J26" s="10" t="str">
        <f>IF(J25&gt;0,IF(AND(SUM(D25:J25)=1,Q25=1),C25-SUM(D26:I26),ROUND(C25*J25,2)),"")</f>
        <v/>
      </c>
      <c r="K26" s="10" t="str">
        <f>IF(K25&gt;0,IF(AND(SUM(D25:K25)=1,Q25=1),C25-SUM(D26:J26),ROUND(C25*K25,2)),"")</f>
        <v/>
      </c>
      <c r="L26" s="10" t="str">
        <f>IF(L25&gt;0,IF(AND(SUM(D25:L25)=1,Q25=1),C25-SUM(D26:K26),ROUND(C25*L25,2)),"")</f>
        <v/>
      </c>
      <c r="M26" s="10" t="str">
        <f>IF(M25&gt;0,IF(AND(SUM(D25:M25)=1,Q25=1),C25-SUM(D26:L26),ROUND(C25*M25,2)),"")</f>
        <v/>
      </c>
      <c r="N26" s="10" t="str">
        <f>IF(N25&gt;0,IF(AND(SUM(D25:N25)=1,Q25=1),C25-SUM(D26:M26),ROUND(C25*N25,2)),"")</f>
        <v/>
      </c>
      <c r="O26" s="9">
        <f>IF(O25&gt;0,IF(AND(SUM(D25:O25)=1,Q25=1),C25-SUM(D26:N26),ROUND(C25*O25,2)),"")</f>
        <v>20548.98</v>
      </c>
      <c r="P26" s="9">
        <f>IF(P25&gt;0,IF(AND(SUM(D25:P25)=1,Q25=1),C25-SUM(D26:O26),ROUND(C25*P25,2)),"")</f>
        <v>82195.92</v>
      </c>
      <c r="Q26" s="13">
        <f t="shared" si="0"/>
        <v>102744.9</v>
      </c>
    </row>
    <row r="27" spans="1:17" ht="12" customHeight="1">
      <c r="A27" s="21" t="s">
        <v>40</v>
      </c>
      <c r="B27" s="22" t="s">
        <v>41</v>
      </c>
      <c r="C27" s="23">
        <v>16349.65</v>
      </c>
      <c r="D27" s="5"/>
      <c r="E27" s="5"/>
      <c r="F27" s="5"/>
      <c r="G27" s="5"/>
      <c r="H27" s="6"/>
      <c r="I27" s="7"/>
      <c r="J27" s="5"/>
      <c r="K27" s="5"/>
      <c r="L27" s="5"/>
      <c r="M27" s="5"/>
      <c r="N27" s="5"/>
      <c r="O27" s="4">
        <v>1</v>
      </c>
      <c r="P27" s="5"/>
      <c r="Q27" s="8">
        <f t="shared" si="0"/>
        <v>1</v>
      </c>
    </row>
    <row r="28" spans="1:17" ht="13.05" customHeight="1">
      <c r="A28" s="21"/>
      <c r="B28" s="22"/>
      <c r="C28" s="23"/>
      <c r="D28" s="10" t="str">
        <f>IF(D27&gt;0,ROUND(C27*D27,2),"")</f>
        <v/>
      </c>
      <c r="E28" s="10" t="str">
        <f>IF(E27&gt;0,IF(AND(SUM(D27:E27)=1,Q27=1),C27-SUM(D28:D28),ROUND(C27*E27,2)),"")</f>
        <v/>
      </c>
      <c r="F28" s="10" t="str">
        <f>IF(F27&gt;0,IF(AND(SUM(D27:F27)=1,Q27=1),C27-SUM(D28:E28),ROUND(C27*F27,2)),"")</f>
        <v/>
      </c>
      <c r="G28" s="10" t="str">
        <f>IF(G27&gt;0,IF(AND(SUM(D27:G27)=1,Q27=1),C27-SUM(D28:F28),ROUND(C27*G27,2)),"")</f>
        <v/>
      </c>
      <c r="H28" s="11" t="str">
        <f>IF(H27&gt;0,IF(AND(SUM(D27:H27)=1,Q27=1),C27-SUM(D28:G28),ROUND(C27*H27,2)),"")</f>
        <v/>
      </c>
      <c r="I28" s="12" t="str">
        <f>IF(I27&gt;0,IF(AND(SUM(D27:I27)=1,Q27=1),C27-SUM(D28:H28),ROUND(C27*I27,2)),"")</f>
        <v/>
      </c>
      <c r="J28" s="10" t="str">
        <f>IF(J27&gt;0,IF(AND(SUM(D27:J27)=1,Q27=1),C27-SUM(D28:I28),ROUND(C27*J27,2)),"")</f>
        <v/>
      </c>
      <c r="K28" s="10" t="str">
        <f>IF(K27&gt;0,IF(AND(SUM(D27:K27)=1,Q27=1),C27-SUM(D28:J28),ROUND(C27*K27,2)),"")</f>
        <v/>
      </c>
      <c r="L28" s="10" t="str">
        <f>IF(L27&gt;0,IF(AND(SUM(D27:L27)=1,Q27=1),C27-SUM(D28:K28),ROUND(C27*L27,2)),"")</f>
        <v/>
      </c>
      <c r="M28" s="10" t="str">
        <f>IF(M27&gt;0,IF(AND(SUM(D27:M27)=1,Q27=1),C27-SUM(D28:L28),ROUND(C27*M27,2)),"")</f>
        <v/>
      </c>
      <c r="N28" s="10" t="str">
        <f>IF(N27&gt;0,IF(AND(SUM(D27:N27)=1,Q27=1),C27-SUM(D28:M28),ROUND(C27*N27,2)),"")</f>
        <v/>
      </c>
      <c r="O28" s="9">
        <f>IF(O27&gt;0,IF(AND(SUM(D27:O27)=1,Q27=1),C27-SUM(D28:N28),ROUND(C27*O27,2)),"")</f>
        <v>16349.65</v>
      </c>
      <c r="P28" s="10" t="str">
        <f>IF(P27&gt;0,IF(AND(SUM(D27:P27)=1,Q27=1),C27-SUM(D28:O28),ROUND(C27*P27,2)),"")</f>
        <v/>
      </c>
      <c r="Q28" s="13">
        <f t="shared" si="0"/>
        <v>16349.65</v>
      </c>
    </row>
    <row r="29" spans="1:17" ht="12" customHeight="1">
      <c r="A29" s="21" t="s">
        <v>42</v>
      </c>
      <c r="B29" s="22" t="s">
        <v>43</v>
      </c>
      <c r="C29" s="23">
        <v>74278.97</v>
      </c>
      <c r="D29" s="5"/>
      <c r="E29" s="5"/>
      <c r="F29" s="5"/>
      <c r="G29" s="5"/>
      <c r="H29" s="6"/>
      <c r="I29" s="7"/>
      <c r="J29" s="5"/>
      <c r="K29" s="5"/>
      <c r="L29" s="5"/>
      <c r="M29" s="4">
        <v>0.15</v>
      </c>
      <c r="N29" s="4">
        <v>0.35</v>
      </c>
      <c r="O29" s="4">
        <v>0.5</v>
      </c>
      <c r="P29" s="5"/>
      <c r="Q29" s="8">
        <f t="shared" si="0"/>
        <v>1</v>
      </c>
    </row>
    <row r="30" spans="1:17" ht="13.05" customHeight="1">
      <c r="A30" s="21"/>
      <c r="B30" s="22"/>
      <c r="C30" s="23"/>
      <c r="D30" s="10" t="str">
        <f>IF(D29&gt;0,ROUND(C29*D29,2),"")</f>
        <v/>
      </c>
      <c r="E30" s="10" t="str">
        <f>IF(E29&gt;0,IF(AND(SUM(D29:E29)=1,Q29=1),C29-SUM(D30:D30),ROUND(C29*E29,2)),"")</f>
        <v/>
      </c>
      <c r="F30" s="10" t="str">
        <f>IF(F29&gt;0,IF(AND(SUM(D29:F29)=1,Q29=1),C29-SUM(D30:E30),ROUND(C29*F29,2)),"")</f>
        <v/>
      </c>
      <c r="G30" s="10" t="str">
        <f>IF(G29&gt;0,IF(AND(SUM(D29:G29)=1,Q29=1),C29-SUM(D30:F30),ROUND(C29*G29,2)),"")</f>
        <v/>
      </c>
      <c r="H30" s="11" t="str">
        <f>IF(H29&gt;0,IF(AND(SUM(D29:H29)=1,Q29=1),C29-SUM(D30:G30),ROUND(C29*H29,2)),"")</f>
        <v/>
      </c>
      <c r="I30" s="12" t="str">
        <f>IF(I29&gt;0,IF(AND(SUM(D29:I29)=1,Q29=1),C29-SUM(D30:H30),ROUND(C29*I29,2)),"")</f>
        <v/>
      </c>
      <c r="J30" s="10" t="str">
        <f>IF(J29&gt;0,IF(AND(SUM(D29:J29)=1,Q29=1),C29-SUM(D30:I30),ROUND(C29*J29,2)),"")</f>
        <v/>
      </c>
      <c r="K30" s="10" t="str">
        <f>IF(K29&gt;0,IF(AND(SUM(D29:K29)=1,Q29=1),C29-SUM(D30:J30),ROUND(C29*K29,2)),"")</f>
        <v/>
      </c>
      <c r="L30" s="10" t="str">
        <f>IF(L29&gt;0,IF(AND(SUM(D29:L29)=1,Q29=1),C29-SUM(D30:K30),ROUND(C29*L29,2)),"")</f>
        <v/>
      </c>
      <c r="M30" s="9">
        <f>IF(M29&gt;0,IF(AND(SUM(D29:M29)=1,Q29=1),C29-SUM(D30:L30),ROUND(C29*M29,2)),"")</f>
        <v>11141.85</v>
      </c>
      <c r="N30" s="9">
        <f>IF(N29&gt;0,IF(AND(SUM(D29:N29)=1,Q29=1),C29-SUM(D30:M30),ROUND(C29*N29,2)),"")</f>
        <v>25997.64</v>
      </c>
      <c r="O30" s="9">
        <f>IF(O29&gt;0,IF(AND(SUM(D29:O29)=1,Q29=1),C29-SUM(D30:N30),ROUND(C29*O29,2)),"")</f>
        <v>37139.480000000003</v>
      </c>
      <c r="P30" s="10" t="str">
        <f>IF(P29&gt;0,IF(AND(SUM(D29:P29)=1,Q29=1),C29-SUM(D30:O30),ROUND(C29*P29,2)),"")</f>
        <v/>
      </c>
      <c r="Q30" s="13">
        <f t="shared" si="0"/>
        <v>74278.97</v>
      </c>
    </row>
    <row r="31" spans="1:17" ht="12" customHeight="1">
      <c r="A31" s="21" t="s">
        <v>44</v>
      </c>
      <c r="B31" s="22" t="s">
        <v>45</v>
      </c>
      <c r="C31" s="23">
        <v>190599.9</v>
      </c>
      <c r="D31" s="5"/>
      <c r="E31" s="5"/>
      <c r="F31" s="5"/>
      <c r="G31" s="5"/>
      <c r="H31" s="6"/>
      <c r="I31" s="7"/>
      <c r="J31" s="4">
        <v>0.1</v>
      </c>
      <c r="K31" s="4">
        <v>0.1</v>
      </c>
      <c r="L31" s="4">
        <v>0.3</v>
      </c>
      <c r="M31" s="4">
        <v>0.3</v>
      </c>
      <c r="N31" s="4">
        <v>0.2</v>
      </c>
      <c r="O31" s="5"/>
      <c r="P31" s="5"/>
      <c r="Q31" s="8">
        <f t="shared" si="0"/>
        <v>1</v>
      </c>
    </row>
    <row r="32" spans="1:17" ht="13.05" customHeight="1">
      <c r="A32" s="21"/>
      <c r="B32" s="22"/>
      <c r="C32" s="23"/>
      <c r="D32" s="10" t="str">
        <f>IF(D31&gt;0,ROUND(C31*D31,2),"")</f>
        <v/>
      </c>
      <c r="E32" s="10" t="str">
        <f>IF(E31&gt;0,IF(AND(SUM(D31:E31)=1,Q31=1),C31-SUM(D32:D32),ROUND(C31*E31,2)),"")</f>
        <v/>
      </c>
      <c r="F32" s="10" t="str">
        <f>IF(F31&gt;0,IF(AND(SUM(D31:F31)=1,Q31=1),C31-SUM(D32:E32),ROUND(C31*F31,2)),"")</f>
        <v/>
      </c>
      <c r="G32" s="10" t="str">
        <f>IF(G31&gt;0,IF(AND(SUM(D31:G31)=1,Q31=1),C31-SUM(D32:F32),ROUND(C31*G31,2)),"")</f>
        <v/>
      </c>
      <c r="H32" s="11" t="str">
        <f>IF(H31&gt;0,IF(AND(SUM(D31:H31)=1,Q31=1),C31-SUM(D32:G32),ROUND(C31*H31,2)),"")</f>
        <v/>
      </c>
      <c r="I32" s="12" t="str">
        <f>IF(I31&gt;0,IF(AND(SUM(D31:I31)=1,Q31=1),C31-SUM(D32:H32),ROUND(C31*I31,2)),"")</f>
        <v/>
      </c>
      <c r="J32" s="9">
        <f>IF(J31&gt;0,IF(AND(SUM(D31:J31)=1,Q31=1),C31-SUM(D32:I32),ROUND(C31*J31,2)),"")</f>
        <v>19059.990000000002</v>
      </c>
      <c r="K32" s="9">
        <f>IF(K31&gt;0,IF(AND(SUM(D31:K31)=1,Q31=1),C31-SUM(D32:J32),ROUND(C31*K31,2)),"")</f>
        <v>19059.990000000002</v>
      </c>
      <c r="L32" s="9">
        <f>IF(L31&gt;0,IF(AND(SUM(D31:L31)=1,Q31=1),C31-SUM(D32:K32),ROUND(C31*L31,2)),"")</f>
        <v>57179.97</v>
      </c>
      <c r="M32" s="9">
        <f>IF(M31&gt;0,IF(AND(SUM(D31:M31)=1,Q31=1),C31-SUM(D32:L32),ROUND(C31*M31,2)),"")</f>
        <v>57179.97</v>
      </c>
      <c r="N32" s="9">
        <f>IF(N31&gt;0,IF(AND(SUM(D31:N31)=1,Q31=1),C31-SUM(D32:M32),ROUND(C31*N31,2)),"")</f>
        <v>38119.979999999981</v>
      </c>
      <c r="O32" s="10" t="str">
        <f>IF(O31&gt;0,IF(AND(SUM(D31:O31)=1,Q31=1),C31-SUM(D32:N32),ROUND(C31*O31,2)),"")</f>
        <v/>
      </c>
      <c r="P32" s="10" t="str">
        <f>IF(P31&gt;0,IF(AND(SUM(D31:P31)=1,Q31=1),C31-SUM(D32:O32),ROUND(C31*P31,2)),"")</f>
        <v/>
      </c>
      <c r="Q32" s="13">
        <f t="shared" si="0"/>
        <v>190599.9</v>
      </c>
    </row>
    <row r="33" spans="1:17" ht="12" customHeight="1">
      <c r="A33" s="21" t="s">
        <v>46</v>
      </c>
      <c r="B33" s="22" t="s">
        <v>47</v>
      </c>
      <c r="C33" s="23">
        <v>310094.2</v>
      </c>
      <c r="D33" s="5"/>
      <c r="E33" s="5"/>
      <c r="F33" s="5"/>
      <c r="G33" s="5"/>
      <c r="H33" s="24">
        <v>0.3</v>
      </c>
      <c r="I33" s="24"/>
      <c r="J33" s="4">
        <v>0.2</v>
      </c>
      <c r="K33" s="5"/>
      <c r="L33" s="5"/>
      <c r="M33" s="5"/>
      <c r="N33" s="4">
        <v>0.25</v>
      </c>
      <c r="O33" s="4">
        <v>0.25</v>
      </c>
      <c r="P33" s="5"/>
      <c r="Q33" s="8">
        <f t="shared" si="0"/>
        <v>1</v>
      </c>
    </row>
    <row r="34" spans="1:17" ht="13.05" customHeight="1">
      <c r="A34" s="21"/>
      <c r="B34" s="22"/>
      <c r="C34" s="23"/>
      <c r="D34" s="10" t="str">
        <f>IF(D33&gt;0,ROUND(C33*D33,2),"")</f>
        <v/>
      </c>
      <c r="E34" s="10" t="str">
        <f>IF(E33&gt;0,IF(AND(SUM(D33:E33)=1,Q33=1),C33-SUM(D34:D34),ROUND(C33*E33,2)),"")</f>
        <v/>
      </c>
      <c r="F34" s="10" t="str">
        <f>IF(F33&gt;0,IF(AND(SUM(D33:F33)=1,Q33=1),C33-SUM(D34:E34),ROUND(C33*F33,2)),"")</f>
        <v/>
      </c>
      <c r="G34" s="10" t="str">
        <f>IF(G33&gt;0,IF(AND(SUM(D33:G33)=1,Q33=1),C33-SUM(D34:F34),ROUND(C33*G33,2)),"")</f>
        <v/>
      </c>
      <c r="H34" s="25">
        <f>IF(H33&gt;0,IF(AND(SUM(D33:H33)=1,Q33=1),C33-SUM(D34:G34),ROUND(C33*H33,2)),"")</f>
        <v>93028.26</v>
      </c>
      <c r="I34" s="25" t="str">
        <f>IF(I33&gt;0,IF(AND(SUM(D33:I33)=1,Q33=1),C33-SUM(D34:H34),ROUND(C33*I33,2)),"")</f>
        <v/>
      </c>
      <c r="J34" s="9">
        <f>IF(J33&gt;0,IF(AND(SUM(D33:J33)=1,Q33=1),C33-SUM(D34:I34),ROUND(C33*J33,2)),"")</f>
        <v>62018.84</v>
      </c>
      <c r="K34" s="10" t="str">
        <f>IF(K33&gt;0,IF(AND(SUM(D33:K33)=1,Q33=1),C33-SUM(D34:J34),ROUND(C33*K33,2)),"")</f>
        <v/>
      </c>
      <c r="L34" s="10" t="str">
        <f>IF(L33&gt;0,IF(AND(SUM(D33:L33)=1,Q33=1),C33-SUM(D34:K34),ROUND(C33*L33,2)),"")</f>
        <v/>
      </c>
      <c r="M34" s="10" t="str">
        <f>IF(M33&gt;0,IF(AND(SUM(D33:M33)=1,Q33=1),C33-SUM(D34:L34),ROUND(C33*M33,2)),"")</f>
        <v/>
      </c>
      <c r="N34" s="9">
        <f>IF(N33&gt;0,IF(AND(SUM(D33:N33)=1,Q33=1),C33-SUM(D34:M34),ROUND(C33*N33,2)),"")</f>
        <v>77523.55</v>
      </c>
      <c r="O34" s="9">
        <f>IF(O33&gt;0,IF(AND(SUM(D33:O33)=1,Q33=1),C33-SUM(D34:N34),ROUND(C33*O33,2)),"")</f>
        <v>77523.550000000047</v>
      </c>
      <c r="P34" s="10" t="str">
        <f>IF(P33&gt;0,IF(AND(SUM(D33:P33)=1,Q33=1),C33-SUM(D34:O34),ROUND(C33*P33,2)),"")</f>
        <v/>
      </c>
      <c r="Q34" s="13">
        <f t="shared" si="0"/>
        <v>310094.2</v>
      </c>
    </row>
    <row r="35" spans="1:17" ht="12" customHeight="1">
      <c r="A35" s="21" t="s">
        <v>48</v>
      </c>
      <c r="B35" s="22" t="s">
        <v>49</v>
      </c>
      <c r="C35" s="23">
        <v>118915.72</v>
      </c>
      <c r="D35" s="5"/>
      <c r="E35" s="5"/>
      <c r="F35" s="5"/>
      <c r="G35" s="5"/>
      <c r="H35" s="6"/>
      <c r="I35" s="7"/>
      <c r="J35" s="5"/>
      <c r="K35" s="5"/>
      <c r="L35" s="5"/>
      <c r="M35" s="4">
        <v>0.2</v>
      </c>
      <c r="N35" s="5"/>
      <c r="O35" s="4">
        <v>0.6</v>
      </c>
      <c r="P35" s="4">
        <v>0.2</v>
      </c>
      <c r="Q35" s="8">
        <f t="shared" si="0"/>
        <v>1</v>
      </c>
    </row>
    <row r="36" spans="1:17" ht="13.05" customHeight="1">
      <c r="A36" s="21"/>
      <c r="B36" s="22"/>
      <c r="C36" s="23"/>
      <c r="D36" s="10" t="str">
        <f>IF(D35&gt;0,ROUND(C35*D35,2),"")</f>
        <v/>
      </c>
      <c r="E36" s="10" t="str">
        <f>IF(E35&gt;0,IF(AND(SUM(D35:E35)=1,Q35=1),C35-SUM(D36:D36),ROUND(C35*E35,2)),"")</f>
        <v/>
      </c>
      <c r="F36" s="10" t="str">
        <f>IF(F35&gt;0,IF(AND(SUM(D35:F35)=1,Q35=1),C35-SUM(D36:E36),ROUND(C35*F35,2)),"")</f>
        <v/>
      </c>
      <c r="G36" s="10" t="str">
        <f>IF(G35&gt;0,IF(AND(SUM(D35:G35)=1,Q35=1),C35-SUM(D36:F36),ROUND(C35*G35,2)),"")</f>
        <v/>
      </c>
      <c r="H36" s="11" t="str">
        <f>IF(H35&gt;0,IF(AND(SUM(D35:H35)=1,Q35=1),C35-SUM(D36:G36),ROUND(C35*H35,2)),"")</f>
        <v/>
      </c>
      <c r="I36" s="12" t="str">
        <f>IF(I35&gt;0,IF(AND(SUM(D35:I35)=1,Q35=1),C35-SUM(D36:H36),ROUND(C35*I35,2)),"")</f>
        <v/>
      </c>
      <c r="J36" s="10" t="str">
        <f>IF(J35&gt;0,IF(AND(SUM(D35:J35)=1,Q35=1),C35-SUM(D36:I36),ROUND(C35*J35,2)),"")</f>
        <v/>
      </c>
      <c r="K36" s="10" t="str">
        <f>IF(K35&gt;0,IF(AND(SUM(D35:K35)=1,Q35=1),C35-SUM(D36:J36),ROUND(C35*K35,2)),"")</f>
        <v/>
      </c>
      <c r="L36" s="10" t="str">
        <f>IF(L35&gt;0,IF(AND(SUM(D35:L35)=1,Q35=1),C35-SUM(D36:K36),ROUND(C35*L35,2)),"")</f>
        <v/>
      </c>
      <c r="M36" s="9">
        <f>IF(M35&gt;0,IF(AND(SUM(D35:M35)=1,Q35=1),C35-SUM(D36:L36),ROUND(C35*M35,2)),"")</f>
        <v>23783.14</v>
      </c>
      <c r="N36" s="10" t="str">
        <f>IF(N35&gt;0,IF(AND(SUM(D35:N35)=1,Q35=1),C35-SUM(D36:M36),ROUND(C35*N35,2)),"")</f>
        <v/>
      </c>
      <c r="O36" s="9">
        <f>IF(O35&gt;0,IF(AND(SUM(D35:O35)=1,Q35=1),C35-SUM(D36:N36),ROUND(C35*O35,2)),"")</f>
        <v>71349.429999999993</v>
      </c>
      <c r="P36" s="9">
        <f>IF(P35&gt;0,IF(AND(SUM(D35:P35)=1,Q35=1),C35-SUM(D36:O36),ROUND(C35*P35,2)),"")</f>
        <v>23783.150000000009</v>
      </c>
      <c r="Q36" s="13">
        <f t="shared" si="0"/>
        <v>118915.72</v>
      </c>
    </row>
    <row r="37" spans="1:17" ht="12" customHeight="1">
      <c r="A37" s="21" t="s">
        <v>50</v>
      </c>
      <c r="B37" s="22" t="s">
        <v>51</v>
      </c>
      <c r="C37" s="23">
        <v>7879.93</v>
      </c>
      <c r="D37" s="5"/>
      <c r="E37" s="5"/>
      <c r="F37" s="5"/>
      <c r="G37" s="5"/>
      <c r="H37" s="6"/>
      <c r="I37" s="7"/>
      <c r="J37" s="5"/>
      <c r="K37" s="5"/>
      <c r="L37" s="5"/>
      <c r="M37" s="5"/>
      <c r="N37" s="5"/>
      <c r="O37" s="4">
        <v>1</v>
      </c>
      <c r="P37" s="5"/>
      <c r="Q37" s="8">
        <f t="shared" si="0"/>
        <v>1</v>
      </c>
    </row>
    <row r="38" spans="1:17" ht="13.05" customHeight="1">
      <c r="A38" s="21"/>
      <c r="B38" s="22"/>
      <c r="C38" s="23"/>
      <c r="D38" s="10" t="str">
        <f>IF(D37&gt;0,ROUND(C37*D37,2),"")</f>
        <v/>
      </c>
      <c r="E38" s="10" t="str">
        <f>IF(E37&gt;0,IF(AND(SUM(D37:E37)=1,Q37=1),C37-SUM(D38:D38),ROUND(C37*E37,2)),"")</f>
        <v/>
      </c>
      <c r="F38" s="10" t="str">
        <f>IF(F37&gt;0,IF(AND(SUM(D37:F37)=1,Q37=1),C37-SUM(D38:E38),ROUND(C37*F37,2)),"")</f>
        <v/>
      </c>
      <c r="G38" s="10" t="str">
        <f>IF(G37&gt;0,IF(AND(SUM(D37:G37)=1,Q37=1),C37-SUM(D38:F38),ROUND(C37*G37,2)),"")</f>
        <v/>
      </c>
      <c r="H38" s="11" t="str">
        <f>IF(H37&gt;0,IF(AND(SUM(D37:H37)=1,Q37=1),C37-SUM(D38:G38),ROUND(C37*H37,2)),"")</f>
        <v/>
      </c>
      <c r="I38" s="12" t="str">
        <f>IF(I37&gt;0,IF(AND(SUM(D37:I37)=1,Q37=1),C37-SUM(D38:H38),ROUND(C37*I37,2)),"")</f>
        <v/>
      </c>
      <c r="J38" s="10" t="str">
        <f>IF(J37&gt;0,IF(AND(SUM(D37:J37)=1,Q37=1),C37-SUM(D38:I38),ROUND(C37*J37,2)),"")</f>
        <v/>
      </c>
      <c r="K38" s="10" t="str">
        <f>IF(K37&gt;0,IF(AND(SUM(D37:K37)=1,Q37=1),C37-SUM(D38:J38),ROUND(C37*K37,2)),"")</f>
        <v/>
      </c>
      <c r="L38" s="10" t="str">
        <f>IF(L37&gt;0,IF(AND(SUM(D37:L37)=1,Q37=1),C37-SUM(D38:K38),ROUND(C37*L37,2)),"")</f>
        <v/>
      </c>
      <c r="M38" s="10" t="str">
        <f>IF(M37&gt;0,IF(AND(SUM(D37:M37)=1,Q37=1),C37-SUM(D38:L38),ROUND(C37*M37,2)),"")</f>
        <v/>
      </c>
      <c r="N38" s="10" t="str">
        <f>IF(N37&gt;0,IF(AND(SUM(D37:N37)=1,Q37=1),C37-SUM(D38:M38),ROUND(C37*N37,2)),"")</f>
        <v/>
      </c>
      <c r="O38" s="9">
        <f>IF(O37&gt;0,IF(AND(SUM(D37:O37)=1,Q37=1),C37-SUM(D38:N38),ROUND(C37*O37,2)),"")</f>
        <v>7879.93</v>
      </c>
      <c r="P38" s="10" t="str">
        <f>IF(P37&gt;0,IF(AND(SUM(D37:P37)=1,Q37=1),C37-SUM(D38:O38),ROUND(C37*P37,2)),"")</f>
        <v/>
      </c>
      <c r="Q38" s="13">
        <f t="shared" si="0"/>
        <v>7879.93</v>
      </c>
    </row>
    <row r="39" spans="1:17" ht="12" customHeight="1">
      <c r="A39" s="21" t="s">
        <v>52</v>
      </c>
      <c r="B39" s="22" t="s">
        <v>53</v>
      </c>
      <c r="C39" s="23">
        <v>12144.97</v>
      </c>
      <c r="D39" s="5"/>
      <c r="E39" s="5"/>
      <c r="F39" s="5"/>
      <c r="G39" s="5"/>
      <c r="H39" s="6"/>
      <c r="I39" s="7"/>
      <c r="J39" s="5"/>
      <c r="K39" s="5"/>
      <c r="L39" s="5"/>
      <c r="M39" s="5"/>
      <c r="N39" s="5"/>
      <c r="O39" s="4">
        <v>1</v>
      </c>
      <c r="P39" s="5"/>
      <c r="Q39" s="8">
        <f t="shared" si="0"/>
        <v>1</v>
      </c>
    </row>
    <row r="40" spans="1:17" ht="13.05" customHeight="1">
      <c r="A40" s="21"/>
      <c r="B40" s="22"/>
      <c r="C40" s="23"/>
      <c r="D40" s="10" t="str">
        <f>IF(D39&gt;0,ROUND(C39*D39,2),"")</f>
        <v/>
      </c>
      <c r="E40" s="10" t="str">
        <f>IF(E39&gt;0,IF(AND(SUM(D39:E39)=1,Q39=1),C39-SUM(D40:D40),ROUND(C39*E39,2)),"")</f>
        <v/>
      </c>
      <c r="F40" s="10" t="str">
        <f>IF(F39&gt;0,IF(AND(SUM(D39:F39)=1,Q39=1),C39-SUM(D40:E40),ROUND(C39*F39,2)),"")</f>
        <v/>
      </c>
      <c r="G40" s="10" t="str">
        <f>IF(G39&gt;0,IF(AND(SUM(D39:G39)=1,Q39=1),C39-SUM(D40:F40),ROUND(C39*G39,2)),"")</f>
        <v/>
      </c>
      <c r="H40" s="11" t="str">
        <f>IF(H39&gt;0,IF(AND(SUM(D39:H39)=1,Q39=1),C39-SUM(D40:G40),ROUND(C39*H39,2)),"")</f>
        <v/>
      </c>
      <c r="I40" s="12" t="str">
        <f>IF(I39&gt;0,IF(AND(SUM(D39:I39)=1,Q39=1),C39-SUM(D40:H40),ROUND(C39*I39,2)),"")</f>
        <v/>
      </c>
      <c r="J40" s="10" t="str">
        <f>IF(J39&gt;0,IF(AND(SUM(D39:J39)=1,Q39=1),C39-SUM(D40:I40),ROUND(C39*J39,2)),"")</f>
        <v/>
      </c>
      <c r="K40" s="10" t="str">
        <f>IF(K39&gt;0,IF(AND(SUM(D39:K39)=1,Q39=1),C39-SUM(D40:J40),ROUND(C39*K39,2)),"")</f>
        <v/>
      </c>
      <c r="L40" s="10" t="str">
        <f>IF(L39&gt;0,IF(AND(SUM(D39:L39)=1,Q39=1),C39-SUM(D40:K40),ROUND(C39*L39,2)),"")</f>
        <v/>
      </c>
      <c r="M40" s="10" t="str">
        <f>IF(M39&gt;0,IF(AND(SUM(D39:M39)=1,Q39=1),C39-SUM(D40:L40),ROUND(C39*M39,2)),"")</f>
        <v/>
      </c>
      <c r="N40" s="10" t="str">
        <f>IF(N39&gt;0,IF(AND(SUM(D39:N39)=1,Q39=1),C39-SUM(D40:M40),ROUND(C39*N39,2)),"")</f>
        <v/>
      </c>
      <c r="O40" s="9">
        <f>IF(O39&gt;0,IF(AND(SUM(D39:O39)=1,Q39=1),C39-SUM(D40:N40),ROUND(C39*O39,2)),"")</f>
        <v>12144.97</v>
      </c>
      <c r="P40" s="10" t="str">
        <f>IF(P39&gt;0,IF(AND(SUM(D39:P39)=1,Q39=1),C39-SUM(D40:O40),ROUND(C39*P39,2)),"")</f>
        <v/>
      </c>
      <c r="Q40" s="13">
        <f t="shared" si="0"/>
        <v>12144.97</v>
      </c>
    </row>
    <row r="41" spans="1:17" ht="12" customHeight="1">
      <c r="A41" s="21" t="s">
        <v>54</v>
      </c>
      <c r="B41" s="22" t="s">
        <v>55</v>
      </c>
      <c r="C41" s="23">
        <v>10618.26</v>
      </c>
      <c r="D41" s="5"/>
      <c r="E41" s="5"/>
      <c r="F41" s="5"/>
      <c r="G41" s="5"/>
      <c r="H41" s="6"/>
      <c r="I41" s="7"/>
      <c r="J41" s="5"/>
      <c r="K41" s="5"/>
      <c r="L41" s="5"/>
      <c r="M41" s="5"/>
      <c r="N41" s="5"/>
      <c r="O41" s="5"/>
      <c r="P41" s="4">
        <v>1</v>
      </c>
      <c r="Q41" s="8">
        <f t="shared" si="0"/>
        <v>1</v>
      </c>
    </row>
    <row r="42" spans="1:17" ht="13.05" customHeight="1">
      <c r="A42" s="21"/>
      <c r="B42" s="22"/>
      <c r="C42" s="23"/>
      <c r="D42" s="10" t="str">
        <f>IF(D41&gt;0,ROUND(C41*D41,2),"")</f>
        <v/>
      </c>
      <c r="E42" s="10" t="str">
        <f>IF(E41&gt;0,IF(AND(SUM(D41:E41)=1,Q41=1),C41-SUM(D42:D42),ROUND(C41*E41,2)),"")</f>
        <v/>
      </c>
      <c r="F42" s="10" t="str">
        <f>IF(F41&gt;0,IF(AND(SUM(D41:F41)=1,Q41=1),C41-SUM(D42:E42),ROUND(C41*F41,2)),"")</f>
        <v/>
      </c>
      <c r="G42" s="10" t="str">
        <f>IF(G41&gt;0,IF(AND(SUM(D41:G41)=1,Q41=1),C41-SUM(D42:F42),ROUND(C41*G41,2)),"")</f>
        <v/>
      </c>
      <c r="H42" s="11" t="str">
        <f>IF(H41&gt;0,IF(AND(SUM(D41:H41)=1,Q41=1),C41-SUM(D42:G42),ROUND(C41*H41,2)),"")</f>
        <v/>
      </c>
      <c r="I42" s="12" t="str">
        <f>IF(I41&gt;0,IF(AND(SUM(D41:I41)=1,Q41=1),C41-SUM(D42:H42),ROUND(C41*I41,2)),"")</f>
        <v/>
      </c>
      <c r="J42" s="10" t="str">
        <f>IF(J41&gt;0,IF(AND(SUM(D41:J41)=1,Q41=1),C41-SUM(D42:I42),ROUND(C41*J41,2)),"")</f>
        <v/>
      </c>
      <c r="K42" s="10" t="str">
        <f>IF(K41&gt;0,IF(AND(SUM(D41:K41)=1,Q41=1),C41-SUM(D42:J42),ROUND(C41*K41,2)),"")</f>
        <v/>
      </c>
      <c r="L42" s="10" t="str">
        <f>IF(L41&gt;0,IF(AND(SUM(D41:L41)=1,Q41=1),C41-SUM(D42:K42),ROUND(C41*L41,2)),"")</f>
        <v/>
      </c>
      <c r="M42" s="10" t="str">
        <f>IF(M41&gt;0,IF(AND(SUM(D41:M41)=1,Q41=1),C41-SUM(D42:L42),ROUND(C41*M41,2)),"")</f>
        <v/>
      </c>
      <c r="N42" s="10" t="str">
        <f>IF(N41&gt;0,IF(AND(SUM(D41:N41)=1,Q41=1),C41-SUM(D42:M42),ROUND(C41*N41,2)),"")</f>
        <v/>
      </c>
      <c r="O42" s="10" t="str">
        <f>IF(O41&gt;0,IF(AND(SUM(D41:O41)=1,Q41=1),C41-SUM(D42:N42),ROUND(C41*O41,2)),"")</f>
        <v/>
      </c>
      <c r="P42" s="9">
        <f>IF(P41&gt;0,IF(AND(SUM(D41:P41)=1,Q41=1),C41-SUM(D42:O42),ROUND(C41*P41,2)),"")</f>
        <v>10618.26</v>
      </c>
      <c r="Q42" s="13">
        <f t="shared" si="0"/>
        <v>10618.26</v>
      </c>
    </row>
    <row r="43" spans="1:17" ht="12" customHeight="1">
      <c r="A43" s="21" t="s">
        <v>56</v>
      </c>
      <c r="B43" s="22" t="s">
        <v>57</v>
      </c>
      <c r="C43" s="23">
        <v>12139.12</v>
      </c>
      <c r="D43" s="5"/>
      <c r="E43" s="5"/>
      <c r="F43" s="5"/>
      <c r="G43" s="5"/>
      <c r="H43" s="6"/>
      <c r="I43" s="7"/>
      <c r="J43" s="5"/>
      <c r="K43" s="5"/>
      <c r="L43" s="5"/>
      <c r="M43" s="5"/>
      <c r="N43" s="5"/>
      <c r="O43" s="5"/>
      <c r="P43" s="4">
        <v>1</v>
      </c>
      <c r="Q43" s="8">
        <f t="shared" si="0"/>
        <v>1</v>
      </c>
    </row>
    <row r="44" spans="1:17" ht="13.05" customHeight="1">
      <c r="A44" s="21"/>
      <c r="B44" s="22"/>
      <c r="C44" s="23"/>
      <c r="D44" s="10" t="str">
        <f>IF(D43&gt;0,ROUND(C43*D43,2),"")</f>
        <v/>
      </c>
      <c r="E44" s="10" t="str">
        <f>IF(E43&gt;0,IF(AND(SUM(D43:E43)=1,Q43=1),C43-SUM(D44:D44),ROUND(C43*E43,2)),"")</f>
        <v/>
      </c>
      <c r="F44" s="10" t="str">
        <f>IF(F43&gt;0,IF(AND(SUM(D43:F43)=1,Q43=1),C43-SUM(D44:E44),ROUND(C43*F43,2)),"")</f>
        <v/>
      </c>
      <c r="G44" s="10" t="str">
        <f>IF(G43&gt;0,IF(AND(SUM(D43:G43)=1,Q43=1),C43-SUM(D44:F44),ROUND(C43*G43,2)),"")</f>
        <v/>
      </c>
      <c r="H44" s="11" t="str">
        <f>IF(H43&gt;0,IF(AND(SUM(D43:H43)=1,Q43=1),C43-SUM(D44:G44),ROUND(C43*H43,2)),"")</f>
        <v/>
      </c>
      <c r="I44" s="12" t="str">
        <f>IF(I43&gt;0,IF(AND(SUM(D43:I43)=1,Q43=1),C43-SUM(D44:H44),ROUND(C43*I43,2)),"")</f>
        <v/>
      </c>
      <c r="J44" s="10" t="str">
        <f>IF(J43&gt;0,IF(AND(SUM(D43:J43)=1,Q43=1),C43-SUM(D44:I44),ROUND(C43*J43,2)),"")</f>
        <v/>
      </c>
      <c r="K44" s="10" t="str">
        <f>IF(K43&gt;0,IF(AND(SUM(D43:K43)=1,Q43=1),C43-SUM(D44:J44),ROUND(C43*K43,2)),"")</f>
        <v/>
      </c>
      <c r="L44" s="10" t="str">
        <f>IF(L43&gt;0,IF(AND(SUM(D43:L43)=1,Q43=1),C43-SUM(D44:K44),ROUND(C43*L43,2)),"")</f>
        <v/>
      </c>
      <c r="M44" s="10" t="str">
        <f>IF(M43&gt;0,IF(AND(SUM(D43:M43)=1,Q43=1),C43-SUM(D44:L44),ROUND(C43*M43,2)),"")</f>
        <v/>
      </c>
      <c r="N44" s="10" t="str">
        <f>IF(N43&gt;0,IF(AND(SUM(D43:N43)=1,Q43=1),C43-SUM(D44:M44),ROUND(C43*N43,2)),"")</f>
        <v/>
      </c>
      <c r="O44" s="10" t="str">
        <f>IF(O43&gt;0,IF(AND(SUM(D43:O43)=1,Q43=1),C43-SUM(D44:N44),ROUND(C43*O43,2)),"")</f>
        <v/>
      </c>
      <c r="P44" s="9">
        <f>IF(P43&gt;0,IF(AND(SUM(D43:P43)=1,Q43=1),C43-SUM(D44:O44),ROUND(C43*P43,2)),"")</f>
        <v>12139.12</v>
      </c>
      <c r="Q44" s="13">
        <f t="shared" si="0"/>
        <v>12139.12</v>
      </c>
    </row>
    <row r="45" spans="1:17" ht="12" customHeight="1">
      <c r="A45" s="14"/>
      <c r="B45" s="15"/>
      <c r="C45" s="26">
        <f>SUM(C3,C5,C7,C9,C11,C13,C15,C17,C19,C21,C23,C25,C27,C29,C31,C33,C35,C37,C39,C41,C43)</f>
        <v>2696298.540000001</v>
      </c>
      <c r="D45" s="16">
        <f t="shared" ref="D45:P45" si="1">SUM(D4,D6,D8,D10,D12,D14,D16,D18,D20,D22,D24,D26,D28,D30,D32,D34,D36,D38,D40,D42,D44)</f>
        <v>211206.59</v>
      </c>
      <c r="E45" s="16">
        <f t="shared" si="1"/>
        <v>260711.69999999998</v>
      </c>
      <c r="F45" s="16">
        <f t="shared" si="1"/>
        <v>229128.43999999997</v>
      </c>
      <c r="G45" s="16">
        <f t="shared" si="1"/>
        <v>225346.33000000005</v>
      </c>
      <c r="H45" s="27">
        <f t="shared" si="1"/>
        <v>230513.52999999997</v>
      </c>
      <c r="I45" s="27">
        <f t="shared" si="1"/>
        <v>0</v>
      </c>
      <c r="J45" s="16">
        <f t="shared" si="1"/>
        <v>196303.86000000002</v>
      </c>
      <c r="K45" s="16">
        <f t="shared" si="1"/>
        <v>199091.77</v>
      </c>
      <c r="L45" s="16">
        <f t="shared" si="1"/>
        <v>148081.81</v>
      </c>
      <c r="M45" s="16">
        <f t="shared" si="1"/>
        <v>254473.88</v>
      </c>
      <c r="N45" s="16">
        <f t="shared" si="1"/>
        <v>246864.52999999997</v>
      </c>
      <c r="O45" s="16">
        <f t="shared" si="1"/>
        <v>339575.92</v>
      </c>
      <c r="P45" s="16">
        <f t="shared" si="1"/>
        <v>155000.18</v>
      </c>
      <c r="Q45" s="25">
        <f>P46</f>
        <v>2696298.54</v>
      </c>
    </row>
    <row r="46" spans="1:17" ht="13.05" customHeight="1">
      <c r="A46" s="17"/>
      <c r="B46" s="18"/>
      <c r="C46" s="26"/>
      <c r="D46" s="9">
        <f t="shared" ref="D46:P46" si="2">D45+C46</f>
        <v>211206.59</v>
      </c>
      <c r="E46" s="9">
        <f t="shared" si="2"/>
        <v>471918.29</v>
      </c>
      <c r="F46" s="9">
        <f t="shared" si="2"/>
        <v>701046.73</v>
      </c>
      <c r="G46" s="9">
        <f t="shared" si="2"/>
        <v>926393.06</v>
      </c>
      <c r="H46" s="25">
        <f t="shared" si="2"/>
        <v>1156906.5900000001</v>
      </c>
      <c r="I46" s="25">
        <f t="shared" si="2"/>
        <v>1156906.5900000001</v>
      </c>
      <c r="J46" s="9">
        <f t="shared" si="2"/>
        <v>1353210.4500000002</v>
      </c>
      <c r="K46" s="9">
        <f t="shared" si="2"/>
        <v>1552302.2200000002</v>
      </c>
      <c r="L46" s="9">
        <f t="shared" si="2"/>
        <v>1700384.0300000003</v>
      </c>
      <c r="M46" s="9">
        <f t="shared" si="2"/>
        <v>1954857.9100000001</v>
      </c>
      <c r="N46" s="9">
        <f t="shared" si="2"/>
        <v>2201722.44</v>
      </c>
      <c r="O46" s="9">
        <f t="shared" si="2"/>
        <v>2541298.36</v>
      </c>
      <c r="P46" s="9">
        <f t="shared" si="2"/>
        <v>2696298.54</v>
      </c>
      <c r="Q46" s="25"/>
    </row>
  </sheetData>
  <mergeCells count="75">
    <mergeCell ref="Q45:Q46"/>
    <mergeCell ref="H46:I46"/>
    <mergeCell ref="A43:A44"/>
    <mergeCell ref="B43:B44"/>
    <mergeCell ref="C43:C44"/>
    <mergeCell ref="C45:C46"/>
    <mergeCell ref="H45:I45"/>
    <mergeCell ref="A39:A40"/>
    <mergeCell ref="B39:B40"/>
    <mergeCell ref="C39:C40"/>
    <mergeCell ref="A41:A42"/>
    <mergeCell ref="B41:B42"/>
    <mergeCell ref="C41:C42"/>
    <mergeCell ref="A35:A36"/>
    <mergeCell ref="B35:B36"/>
    <mergeCell ref="C35:C36"/>
    <mergeCell ref="A37:A38"/>
    <mergeCell ref="B37:B38"/>
    <mergeCell ref="C37:C38"/>
    <mergeCell ref="A33:A34"/>
    <mergeCell ref="B33:B34"/>
    <mergeCell ref="C33:C34"/>
    <mergeCell ref="H33:I33"/>
    <mergeCell ref="H34:I34"/>
    <mergeCell ref="A29:A30"/>
    <mergeCell ref="B29:B30"/>
    <mergeCell ref="C29:C30"/>
    <mergeCell ref="A31:A32"/>
    <mergeCell ref="B31:B32"/>
    <mergeCell ref="C31:C32"/>
    <mergeCell ref="A25:A26"/>
    <mergeCell ref="B25:B26"/>
    <mergeCell ref="C25:C26"/>
    <mergeCell ref="A27:A28"/>
    <mergeCell ref="B27:B28"/>
    <mergeCell ref="C27:C28"/>
    <mergeCell ref="A21:A22"/>
    <mergeCell ref="B21:B22"/>
    <mergeCell ref="C21:C22"/>
    <mergeCell ref="A23:A24"/>
    <mergeCell ref="B23:B24"/>
    <mergeCell ref="C23:C24"/>
    <mergeCell ref="A19:A20"/>
    <mergeCell ref="B19:B20"/>
    <mergeCell ref="C19:C20"/>
    <mergeCell ref="H19:I19"/>
    <mergeCell ref="H20:I20"/>
    <mergeCell ref="A15:A16"/>
    <mergeCell ref="B15:B16"/>
    <mergeCell ref="C15:C16"/>
    <mergeCell ref="A17:A18"/>
    <mergeCell ref="B17:B18"/>
    <mergeCell ref="C17:C18"/>
    <mergeCell ref="A11:A12"/>
    <mergeCell ref="B11:B12"/>
    <mergeCell ref="C11:C12"/>
    <mergeCell ref="A13:A14"/>
    <mergeCell ref="B13:B14"/>
    <mergeCell ref="C13:C14"/>
    <mergeCell ref="A9:A10"/>
    <mergeCell ref="B9:B10"/>
    <mergeCell ref="C9:C10"/>
    <mergeCell ref="H9:I9"/>
    <mergeCell ref="H10:I10"/>
    <mergeCell ref="A5:A6"/>
    <mergeCell ref="B5:B6"/>
    <mergeCell ref="C5:C6"/>
    <mergeCell ref="A7:A8"/>
    <mergeCell ref="B7:B8"/>
    <mergeCell ref="C7:C8"/>
    <mergeCell ref="A1:H1"/>
    <mergeCell ref="H2:I2"/>
    <mergeCell ref="A3:A4"/>
    <mergeCell ref="B3:B4"/>
    <mergeCell ref="C3:C4"/>
  </mergeCells>
  <pageMargins left="0.5" right="0.5" top="0.5" bottom="0.5" header="0" footer="0"/>
  <pageSetup paperSize="77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orcamento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2026-01-15T16:28:48Z</dcterms:created>
  <dcterms:modified xsi:type="dcterms:W3CDTF">2026-01-15T16:28:48Z</dcterms:modified>
</cp:coreProperties>
</file>