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B31440B1-AF93-408D-BFE9-D00CF8827F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camentoAbc" sheetId="1" r:id="rId1"/>
  </sheets>
  <definedNames>
    <definedName name="JR_PAGE_ANCHOR_0_1">orcamentoAbc!$A$1</definedName>
    <definedName name="VALOR_TOTAL">orcamentoAbc!$I$371</definedName>
  </definedNames>
  <calcPr calcId="191029"/>
</workbook>
</file>

<file path=xl/calcChain.xml><?xml version="1.0" encoding="utf-8"?>
<calcChain xmlns="http://schemas.openxmlformats.org/spreadsheetml/2006/main">
  <c r="H367" i="1" l="1"/>
  <c r="I367" i="1" s="1"/>
  <c r="H366" i="1"/>
  <c r="I366" i="1" s="1"/>
  <c r="H365" i="1"/>
  <c r="I365" i="1" s="1"/>
  <c r="H364" i="1"/>
  <c r="I364" i="1" s="1"/>
  <c r="H363" i="1"/>
  <c r="I363" i="1" s="1"/>
  <c r="H362" i="1"/>
  <c r="I362" i="1" s="1"/>
  <c r="H361" i="1"/>
  <c r="I361" i="1" s="1"/>
  <c r="H360" i="1"/>
  <c r="I360" i="1" s="1"/>
  <c r="H359" i="1"/>
  <c r="I359" i="1" s="1"/>
  <c r="H358" i="1"/>
  <c r="I358" i="1" s="1"/>
  <c r="H357" i="1"/>
  <c r="I357" i="1" s="1"/>
  <c r="H356" i="1"/>
  <c r="I356" i="1" s="1"/>
  <c r="H355" i="1"/>
  <c r="I355" i="1" s="1"/>
  <c r="H354" i="1"/>
  <c r="I354" i="1" s="1"/>
  <c r="H353" i="1"/>
  <c r="I353" i="1" s="1"/>
  <c r="H352" i="1"/>
  <c r="I352" i="1" s="1"/>
  <c r="H351" i="1"/>
  <c r="I351" i="1" s="1"/>
  <c r="H350" i="1"/>
  <c r="I350" i="1" s="1"/>
  <c r="H349" i="1"/>
  <c r="I349" i="1" s="1"/>
  <c r="H348" i="1"/>
  <c r="I348" i="1" s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H341" i="1"/>
  <c r="I341" i="1" s="1"/>
  <c r="H340" i="1"/>
  <c r="I340" i="1" s="1"/>
  <c r="H339" i="1"/>
  <c r="I339" i="1" s="1"/>
  <c r="H338" i="1"/>
  <c r="I338" i="1" s="1"/>
  <c r="H337" i="1"/>
  <c r="I337" i="1" s="1"/>
  <c r="H336" i="1"/>
  <c r="I336" i="1" s="1"/>
  <c r="H335" i="1"/>
  <c r="I335" i="1" s="1"/>
  <c r="H334" i="1"/>
  <c r="I334" i="1" s="1"/>
  <c r="H333" i="1"/>
  <c r="I333" i="1" s="1"/>
  <c r="H332" i="1"/>
  <c r="I332" i="1" s="1"/>
  <c r="H331" i="1"/>
  <c r="I331" i="1" s="1"/>
  <c r="H330" i="1"/>
  <c r="I330" i="1" s="1"/>
  <c r="H329" i="1"/>
  <c r="I329" i="1" s="1"/>
  <c r="H328" i="1"/>
  <c r="I328" i="1" s="1"/>
  <c r="H327" i="1"/>
  <c r="I327" i="1" s="1"/>
  <c r="H326" i="1"/>
  <c r="I326" i="1" s="1"/>
  <c r="H325" i="1"/>
  <c r="I325" i="1" s="1"/>
  <c r="H324" i="1"/>
  <c r="I324" i="1" s="1"/>
  <c r="H323" i="1"/>
  <c r="I323" i="1" s="1"/>
  <c r="H322" i="1"/>
  <c r="I322" i="1" s="1"/>
  <c r="H321" i="1"/>
  <c r="I321" i="1" s="1"/>
  <c r="H320" i="1"/>
  <c r="I320" i="1" s="1"/>
  <c r="H319" i="1"/>
  <c r="I319" i="1" s="1"/>
  <c r="H318" i="1"/>
  <c r="I318" i="1" s="1"/>
  <c r="H317" i="1"/>
  <c r="I317" i="1" s="1"/>
  <c r="H316" i="1"/>
  <c r="I316" i="1" s="1"/>
  <c r="H315" i="1"/>
  <c r="I315" i="1" s="1"/>
  <c r="H314" i="1"/>
  <c r="I314" i="1" s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8" i="1"/>
  <c r="I288" i="1" s="1"/>
  <c r="H287" i="1"/>
  <c r="I287" i="1" s="1"/>
  <c r="H286" i="1"/>
  <c r="I286" i="1" s="1"/>
  <c r="H285" i="1"/>
  <c r="I285" i="1" s="1"/>
  <c r="H284" i="1"/>
  <c r="I284" i="1" s="1"/>
  <c r="H283" i="1"/>
  <c r="I283" i="1" s="1"/>
  <c r="H282" i="1"/>
  <c r="I282" i="1" s="1"/>
  <c r="H281" i="1"/>
  <c r="I281" i="1" s="1"/>
  <c r="H280" i="1"/>
  <c r="I280" i="1" s="1"/>
  <c r="H279" i="1"/>
  <c r="I279" i="1" s="1"/>
  <c r="H278" i="1"/>
  <c r="I278" i="1" s="1"/>
  <c r="H277" i="1"/>
  <c r="I277" i="1" s="1"/>
  <c r="H276" i="1"/>
  <c r="I276" i="1" s="1"/>
  <c r="H275" i="1"/>
  <c r="I275" i="1" s="1"/>
  <c r="H274" i="1"/>
  <c r="I274" i="1" s="1"/>
  <c r="H273" i="1"/>
  <c r="I273" i="1" s="1"/>
  <c r="H272" i="1"/>
  <c r="I272" i="1" s="1"/>
  <c r="H271" i="1"/>
  <c r="I271" i="1" s="1"/>
  <c r="H270" i="1"/>
  <c r="I270" i="1" s="1"/>
  <c r="H269" i="1"/>
  <c r="I269" i="1" s="1"/>
  <c r="H268" i="1"/>
  <c r="I268" i="1" s="1"/>
  <c r="H267" i="1"/>
  <c r="I267" i="1" s="1"/>
  <c r="H266" i="1"/>
  <c r="I266" i="1" s="1"/>
  <c r="H265" i="1"/>
  <c r="I265" i="1" s="1"/>
  <c r="H264" i="1"/>
  <c r="I264" i="1" s="1"/>
  <c r="H263" i="1"/>
  <c r="I263" i="1" s="1"/>
  <c r="H262" i="1"/>
  <c r="I262" i="1" s="1"/>
  <c r="H261" i="1"/>
  <c r="I261" i="1" s="1"/>
  <c r="H260" i="1"/>
  <c r="I260" i="1" s="1"/>
  <c r="H259" i="1"/>
  <c r="I259" i="1" s="1"/>
  <c r="H258" i="1"/>
  <c r="I258" i="1" s="1"/>
  <c r="H257" i="1"/>
  <c r="I257" i="1" s="1"/>
  <c r="H256" i="1"/>
  <c r="I256" i="1" s="1"/>
  <c r="H255" i="1"/>
  <c r="I255" i="1" s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H240" i="1"/>
  <c r="I240" i="1" s="1"/>
  <c r="H239" i="1"/>
  <c r="I239" i="1" s="1"/>
  <c r="H238" i="1"/>
  <c r="I238" i="1" s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20" i="1"/>
  <c r="I220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J5" i="1" l="1"/>
  <c r="K5" i="1" s="1"/>
  <c r="J6" i="1"/>
  <c r="K6" i="1" s="1"/>
  <c r="I369" i="1"/>
  <c r="I370" i="1" s="1"/>
  <c r="I4" i="1"/>
  <c r="J4" i="1" s="1"/>
  <c r="K4" i="1" s="1"/>
  <c r="J7" i="1" l="1"/>
  <c r="K7" i="1" l="1"/>
  <c r="J8" i="1"/>
  <c r="K8" i="1" l="1"/>
  <c r="J9" i="1"/>
  <c r="K9" i="1" l="1"/>
  <c r="J10" i="1"/>
  <c r="K10" i="1" l="1"/>
  <c r="J11" i="1"/>
  <c r="K11" i="1" l="1"/>
  <c r="J12" i="1"/>
  <c r="K12" i="1" l="1"/>
  <c r="J13" i="1"/>
  <c r="K13" i="1" l="1"/>
  <c r="J14" i="1"/>
  <c r="K14" i="1" l="1"/>
  <c r="J15" i="1"/>
  <c r="K15" i="1" l="1"/>
  <c r="J16" i="1"/>
  <c r="K16" i="1" l="1"/>
  <c r="J17" i="1"/>
  <c r="K17" i="1" l="1"/>
  <c r="J18" i="1"/>
  <c r="K18" i="1" l="1"/>
  <c r="J19" i="1"/>
  <c r="K19" i="1" l="1"/>
  <c r="J20" i="1"/>
  <c r="K20" i="1" l="1"/>
  <c r="J21" i="1"/>
  <c r="K21" i="1" l="1"/>
  <c r="J22" i="1"/>
  <c r="K22" i="1" l="1"/>
  <c r="J23" i="1"/>
  <c r="K23" i="1" l="1"/>
  <c r="J24" i="1"/>
  <c r="K24" i="1" l="1"/>
  <c r="J25" i="1"/>
  <c r="K25" i="1" l="1"/>
  <c r="J26" i="1"/>
  <c r="K26" i="1" l="1"/>
  <c r="J27" i="1"/>
  <c r="K27" i="1" l="1"/>
  <c r="J28" i="1"/>
  <c r="K28" i="1" l="1"/>
  <c r="J29" i="1"/>
  <c r="K29" i="1" l="1"/>
  <c r="J30" i="1"/>
  <c r="K30" i="1" l="1"/>
  <c r="J31" i="1"/>
  <c r="K31" i="1" l="1"/>
  <c r="J32" i="1"/>
  <c r="K32" i="1" l="1"/>
  <c r="J33" i="1"/>
  <c r="K33" i="1" l="1"/>
  <c r="J34" i="1"/>
  <c r="K34" i="1" l="1"/>
  <c r="J35" i="1"/>
  <c r="K35" i="1" l="1"/>
  <c r="J36" i="1"/>
  <c r="K36" i="1" l="1"/>
  <c r="J37" i="1"/>
  <c r="K37" i="1" l="1"/>
  <c r="J38" i="1"/>
  <c r="K38" i="1" l="1"/>
  <c r="J39" i="1"/>
  <c r="K39" i="1" l="1"/>
  <c r="J40" i="1"/>
  <c r="K40" i="1" l="1"/>
  <c r="J41" i="1"/>
  <c r="K41" i="1" l="1"/>
  <c r="J42" i="1"/>
  <c r="K42" i="1" l="1"/>
  <c r="J43" i="1"/>
  <c r="K43" i="1" l="1"/>
  <c r="J44" i="1"/>
  <c r="K44" i="1" l="1"/>
  <c r="J45" i="1"/>
  <c r="K45" i="1" l="1"/>
  <c r="J46" i="1"/>
  <c r="K46" i="1" l="1"/>
  <c r="J47" i="1"/>
  <c r="K47" i="1" l="1"/>
  <c r="J48" i="1"/>
  <c r="K48" i="1" l="1"/>
  <c r="J49" i="1"/>
  <c r="K49" i="1" l="1"/>
  <c r="J50" i="1"/>
  <c r="K50" i="1" l="1"/>
  <c r="J51" i="1"/>
  <c r="K51" i="1" l="1"/>
  <c r="J52" i="1"/>
  <c r="K52" i="1" l="1"/>
  <c r="J53" i="1"/>
  <c r="K53" i="1" l="1"/>
  <c r="J54" i="1"/>
  <c r="K54" i="1" l="1"/>
  <c r="J55" i="1"/>
  <c r="K55" i="1" l="1"/>
  <c r="J56" i="1"/>
  <c r="K56" i="1" l="1"/>
  <c r="J57" i="1"/>
  <c r="K57" i="1" l="1"/>
  <c r="J58" i="1"/>
  <c r="K58" i="1" l="1"/>
  <c r="J59" i="1"/>
  <c r="K59" i="1" l="1"/>
  <c r="J60" i="1"/>
  <c r="K60" i="1" l="1"/>
  <c r="J61" i="1"/>
  <c r="K61" i="1" l="1"/>
  <c r="J62" i="1"/>
  <c r="K62" i="1" l="1"/>
  <c r="J63" i="1"/>
  <c r="K63" i="1" l="1"/>
  <c r="J64" i="1"/>
  <c r="K64" i="1" l="1"/>
  <c r="J65" i="1"/>
  <c r="K65" i="1" l="1"/>
  <c r="J66" i="1"/>
  <c r="K66" i="1" l="1"/>
  <c r="J67" i="1"/>
  <c r="K67" i="1" l="1"/>
  <c r="J68" i="1"/>
  <c r="K68" i="1" l="1"/>
  <c r="J69" i="1"/>
  <c r="K69" i="1" l="1"/>
  <c r="J70" i="1"/>
  <c r="K70" i="1" l="1"/>
  <c r="J71" i="1"/>
  <c r="K71" i="1" l="1"/>
  <c r="J72" i="1"/>
  <c r="K72" i="1" l="1"/>
  <c r="J73" i="1"/>
  <c r="K73" i="1" l="1"/>
  <c r="J74" i="1"/>
  <c r="K74" i="1" l="1"/>
  <c r="J75" i="1"/>
  <c r="K75" i="1" l="1"/>
  <c r="J76" i="1"/>
  <c r="K76" i="1" l="1"/>
  <c r="J77" i="1"/>
  <c r="K77" i="1" l="1"/>
  <c r="J78" i="1"/>
  <c r="K78" i="1" l="1"/>
  <c r="J79" i="1"/>
  <c r="K79" i="1" l="1"/>
  <c r="J80" i="1"/>
  <c r="K80" i="1" l="1"/>
  <c r="J81" i="1"/>
  <c r="K81" i="1" l="1"/>
  <c r="J82" i="1"/>
  <c r="K82" i="1" l="1"/>
  <c r="J83" i="1"/>
  <c r="K83" i="1" l="1"/>
  <c r="J84" i="1"/>
  <c r="K84" i="1" l="1"/>
  <c r="J85" i="1"/>
  <c r="K85" i="1" l="1"/>
  <c r="J86" i="1"/>
  <c r="K86" i="1" l="1"/>
  <c r="J87" i="1"/>
  <c r="K87" i="1" l="1"/>
  <c r="J88" i="1"/>
  <c r="K88" i="1" l="1"/>
  <c r="J89" i="1"/>
  <c r="K89" i="1" l="1"/>
  <c r="J90" i="1"/>
  <c r="K90" i="1" l="1"/>
  <c r="J91" i="1"/>
  <c r="K91" i="1" l="1"/>
  <c r="J92" i="1"/>
  <c r="K92" i="1" l="1"/>
  <c r="J93" i="1"/>
  <c r="K93" i="1" l="1"/>
  <c r="J94" i="1"/>
  <c r="K94" i="1" l="1"/>
  <c r="J95" i="1"/>
  <c r="K95" i="1" l="1"/>
  <c r="J96" i="1"/>
  <c r="K96" i="1" l="1"/>
  <c r="J97" i="1"/>
  <c r="K97" i="1" l="1"/>
  <c r="J98" i="1"/>
  <c r="K98" i="1" l="1"/>
  <c r="J99" i="1"/>
  <c r="K99" i="1" l="1"/>
  <c r="J100" i="1"/>
  <c r="K100" i="1" l="1"/>
  <c r="J101" i="1"/>
  <c r="K101" i="1" l="1"/>
  <c r="J102" i="1"/>
  <c r="K102" i="1" l="1"/>
  <c r="J103" i="1"/>
  <c r="K103" i="1" l="1"/>
  <c r="J104" i="1"/>
  <c r="K104" i="1" l="1"/>
  <c r="J105" i="1"/>
  <c r="K105" i="1" l="1"/>
  <c r="J106" i="1"/>
  <c r="K106" i="1" l="1"/>
  <c r="J107" i="1"/>
  <c r="K107" i="1" l="1"/>
  <c r="J108" i="1"/>
  <c r="K108" i="1" l="1"/>
  <c r="J109" i="1"/>
  <c r="K109" i="1" l="1"/>
  <c r="J110" i="1"/>
  <c r="K110" i="1" l="1"/>
  <c r="J111" i="1"/>
  <c r="K111" i="1" l="1"/>
  <c r="J112" i="1"/>
  <c r="K112" i="1" l="1"/>
  <c r="J113" i="1"/>
  <c r="K113" i="1" l="1"/>
  <c r="J114" i="1"/>
  <c r="K114" i="1" l="1"/>
  <c r="J115" i="1"/>
  <c r="K115" i="1" l="1"/>
  <c r="J116" i="1"/>
  <c r="K116" i="1" l="1"/>
  <c r="J117" i="1"/>
  <c r="K117" i="1" l="1"/>
  <c r="J118" i="1"/>
  <c r="K118" i="1" l="1"/>
  <c r="J119" i="1"/>
  <c r="K119" i="1" l="1"/>
  <c r="J120" i="1"/>
  <c r="K120" i="1" l="1"/>
  <c r="J121" i="1"/>
  <c r="K121" i="1" l="1"/>
  <c r="J122" i="1"/>
  <c r="K122" i="1" l="1"/>
  <c r="J123" i="1"/>
  <c r="K123" i="1" l="1"/>
  <c r="J124" i="1"/>
  <c r="K124" i="1" l="1"/>
  <c r="J125" i="1"/>
  <c r="K125" i="1" l="1"/>
  <c r="J126" i="1"/>
  <c r="K126" i="1" l="1"/>
  <c r="J127" i="1"/>
  <c r="K127" i="1" l="1"/>
  <c r="J128" i="1"/>
  <c r="K128" i="1" l="1"/>
  <c r="J129" i="1"/>
  <c r="K129" i="1" l="1"/>
  <c r="J130" i="1"/>
  <c r="K130" i="1" l="1"/>
  <c r="J131" i="1"/>
  <c r="K131" i="1" l="1"/>
  <c r="J132" i="1"/>
  <c r="K132" i="1" l="1"/>
  <c r="J133" i="1"/>
  <c r="K133" i="1" l="1"/>
  <c r="J134" i="1"/>
  <c r="K134" i="1" l="1"/>
  <c r="J135" i="1"/>
  <c r="K135" i="1" l="1"/>
  <c r="J136" i="1"/>
  <c r="K136" i="1" l="1"/>
  <c r="J137" i="1"/>
  <c r="K137" i="1" l="1"/>
  <c r="J138" i="1"/>
  <c r="K138" i="1" l="1"/>
  <c r="J139" i="1"/>
  <c r="K139" i="1" l="1"/>
  <c r="J140" i="1"/>
  <c r="K140" i="1" l="1"/>
  <c r="J141" i="1"/>
  <c r="K141" i="1" l="1"/>
  <c r="J142" i="1"/>
  <c r="K142" i="1" l="1"/>
  <c r="J143" i="1"/>
  <c r="K143" i="1" l="1"/>
  <c r="J144" i="1"/>
  <c r="K144" i="1" l="1"/>
  <c r="J145" i="1"/>
  <c r="K145" i="1" l="1"/>
  <c r="J146" i="1"/>
  <c r="K146" i="1" l="1"/>
  <c r="J147" i="1"/>
  <c r="K147" i="1" l="1"/>
  <c r="J148" i="1"/>
  <c r="K148" i="1" l="1"/>
  <c r="J149" i="1"/>
  <c r="K149" i="1" l="1"/>
  <c r="J150" i="1"/>
  <c r="K150" i="1" l="1"/>
  <c r="J151" i="1"/>
  <c r="K151" i="1" l="1"/>
  <c r="J152" i="1"/>
  <c r="K152" i="1" l="1"/>
  <c r="J153" i="1"/>
  <c r="K153" i="1" l="1"/>
  <c r="J154" i="1"/>
  <c r="K154" i="1" l="1"/>
  <c r="J155" i="1"/>
  <c r="K155" i="1" l="1"/>
  <c r="J156" i="1"/>
  <c r="K156" i="1" l="1"/>
  <c r="J157" i="1"/>
  <c r="K157" i="1" l="1"/>
  <c r="J158" i="1"/>
  <c r="K158" i="1" l="1"/>
  <c r="J159" i="1"/>
  <c r="K159" i="1" l="1"/>
  <c r="J160" i="1"/>
  <c r="K160" i="1" l="1"/>
  <c r="J161" i="1"/>
  <c r="K161" i="1" l="1"/>
  <c r="J162" i="1"/>
  <c r="K162" i="1" l="1"/>
  <c r="J163" i="1"/>
  <c r="K163" i="1" l="1"/>
  <c r="J164" i="1"/>
  <c r="K164" i="1" l="1"/>
  <c r="J165" i="1"/>
  <c r="K165" i="1" l="1"/>
  <c r="J166" i="1"/>
  <c r="K166" i="1" l="1"/>
  <c r="J167" i="1"/>
  <c r="K167" i="1" l="1"/>
  <c r="J168" i="1"/>
  <c r="K168" i="1" l="1"/>
  <c r="J169" i="1"/>
  <c r="K169" i="1" l="1"/>
  <c r="J170" i="1"/>
  <c r="K170" i="1" l="1"/>
  <c r="J171" i="1"/>
  <c r="K171" i="1" l="1"/>
  <c r="J172" i="1"/>
  <c r="K172" i="1" l="1"/>
  <c r="J173" i="1"/>
  <c r="K173" i="1" l="1"/>
  <c r="J174" i="1"/>
  <c r="K174" i="1" l="1"/>
  <c r="J175" i="1"/>
  <c r="K175" i="1" l="1"/>
  <c r="J176" i="1"/>
  <c r="K176" i="1" l="1"/>
  <c r="J177" i="1"/>
  <c r="K177" i="1" l="1"/>
  <c r="J178" i="1"/>
  <c r="K178" i="1" l="1"/>
  <c r="J179" i="1"/>
  <c r="K179" i="1" l="1"/>
  <c r="J180" i="1"/>
  <c r="K180" i="1" l="1"/>
  <c r="J181" i="1"/>
  <c r="K181" i="1" l="1"/>
  <c r="J182" i="1"/>
  <c r="K182" i="1" l="1"/>
  <c r="J183" i="1"/>
  <c r="K183" i="1" l="1"/>
  <c r="J184" i="1"/>
  <c r="K184" i="1" l="1"/>
  <c r="J185" i="1"/>
  <c r="K185" i="1" l="1"/>
  <c r="J186" i="1"/>
  <c r="K186" i="1" l="1"/>
  <c r="J187" i="1"/>
  <c r="K187" i="1" l="1"/>
  <c r="J188" i="1"/>
  <c r="K188" i="1" l="1"/>
  <c r="J189" i="1"/>
  <c r="K189" i="1" l="1"/>
  <c r="J190" i="1"/>
  <c r="K190" i="1" l="1"/>
  <c r="J191" i="1"/>
  <c r="K191" i="1" l="1"/>
  <c r="J192" i="1"/>
  <c r="K192" i="1" l="1"/>
  <c r="J193" i="1"/>
  <c r="K193" i="1" l="1"/>
  <c r="J194" i="1"/>
  <c r="K194" i="1" l="1"/>
  <c r="J195" i="1"/>
  <c r="K195" i="1" l="1"/>
  <c r="J196" i="1"/>
  <c r="K196" i="1" l="1"/>
  <c r="J197" i="1"/>
  <c r="K197" i="1" l="1"/>
  <c r="J198" i="1"/>
  <c r="K198" i="1" l="1"/>
  <c r="J199" i="1"/>
  <c r="K199" i="1" l="1"/>
  <c r="J200" i="1"/>
  <c r="K200" i="1" l="1"/>
  <c r="J201" i="1"/>
  <c r="K201" i="1" l="1"/>
  <c r="J202" i="1"/>
  <c r="K202" i="1" l="1"/>
  <c r="J203" i="1"/>
  <c r="K203" i="1" l="1"/>
  <c r="J204" i="1"/>
  <c r="K204" i="1" l="1"/>
  <c r="J205" i="1"/>
  <c r="K205" i="1" l="1"/>
  <c r="J206" i="1"/>
  <c r="K206" i="1" l="1"/>
  <c r="J207" i="1"/>
  <c r="K207" i="1" l="1"/>
  <c r="J208" i="1"/>
  <c r="K208" i="1" l="1"/>
  <c r="J209" i="1"/>
  <c r="K209" i="1" l="1"/>
  <c r="J210" i="1"/>
  <c r="K210" i="1" l="1"/>
  <c r="J211" i="1"/>
  <c r="K211" i="1" l="1"/>
  <c r="J212" i="1"/>
  <c r="K212" i="1" l="1"/>
  <c r="J213" i="1"/>
  <c r="K213" i="1" l="1"/>
  <c r="J214" i="1"/>
  <c r="K214" i="1" l="1"/>
  <c r="J215" i="1"/>
  <c r="K215" i="1" l="1"/>
  <c r="J216" i="1"/>
  <c r="K216" i="1" l="1"/>
  <c r="J217" i="1"/>
  <c r="K217" i="1" l="1"/>
  <c r="J218" i="1"/>
  <c r="K218" i="1" l="1"/>
  <c r="J219" i="1"/>
  <c r="K219" i="1" l="1"/>
  <c r="J220" i="1"/>
  <c r="K220" i="1" l="1"/>
  <c r="J221" i="1"/>
  <c r="K221" i="1" l="1"/>
  <c r="J222" i="1"/>
  <c r="K222" i="1" l="1"/>
  <c r="J223" i="1"/>
  <c r="K223" i="1" l="1"/>
  <c r="J224" i="1"/>
  <c r="K224" i="1" l="1"/>
  <c r="J225" i="1"/>
  <c r="K225" i="1" l="1"/>
  <c r="J226" i="1"/>
  <c r="K226" i="1" l="1"/>
  <c r="J227" i="1"/>
  <c r="K227" i="1" l="1"/>
  <c r="J228" i="1"/>
  <c r="K228" i="1" l="1"/>
  <c r="J229" i="1"/>
  <c r="K229" i="1" l="1"/>
  <c r="J230" i="1"/>
  <c r="K230" i="1" l="1"/>
  <c r="J231" i="1"/>
  <c r="K231" i="1" l="1"/>
  <c r="J232" i="1"/>
  <c r="K232" i="1" l="1"/>
  <c r="J233" i="1"/>
  <c r="K233" i="1" l="1"/>
  <c r="J234" i="1"/>
  <c r="K234" i="1" l="1"/>
  <c r="J235" i="1"/>
  <c r="K235" i="1" l="1"/>
  <c r="J236" i="1"/>
  <c r="K236" i="1" l="1"/>
  <c r="J237" i="1"/>
  <c r="K237" i="1" l="1"/>
  <c r="J238" i="1"/>
  <c r="K238" i="1" l="1"/>
  <c r="J239" i="1"/>
  <c r="K239" i="1" l="1"/>
  <c r="J240" i="1"/>
  <c r="K240" i="1" l="1"/>
  <c r="J241" i="1"/>
  <c r="K241" i="1" l="1"/>
  <c r="J242" i="1"/>
  <c r="K242" i="1" l="1"/>
  <c r="J243" i="1"/>
  <c r="K243" i="1" l="1"/>
  <c r="J244" i="1"/>
  <c r="K244" i="1" l="1"/>
  <c r="J245" i="1"/>
  <c r="K245" i="1" l="1"/>
  <c r="J246" i="1"/>
  <c r="K246" i="1" l="1"/>
  <c r="J247" i="1"/>
  <c r="K247" i="1" l="1"/>
  <c r="J248" i="1"/>
  <c r="K248" i="1" l="1"/>
  <c r="J249" i="1"/>
  <c r="K249" i="1" l="1"/>
  <c r="J250" i="1"/>
  <c r="K250" i="1" l="1"/>
  <c r="J251" i="1"/>
  <c r="K251" i="1" l="1"/>
  <c r="J252" i="1"/>
  <c r="K252" i="1" l="1"/>
  <c r="J253" i="1"/>
  <c r="K253" i="1" l="1"/>
  <c r="J254" i="1"/>
  <c r="K254" i="1" l="1"/>
  <c r="J255" i="1"/>
  <c r="K255" i="1" l="1"/>
  <c r="J256" i="1"/>
  <c r="K256" i="1" l="1"/>
  <c r="J257" i="1"/>
  <c r="K257" i="1" l="1"/>
  <c r="J258" i="1"/>
  <c r="K258" i="1" l="1"/>
  <c r="J259" i="1"/>
  <c r="K259" i="1" l="1"/>
  <c r="J260" i="1"/>
  <c r="K260" i="1" l="1"/>
  <c r="J261" i="1"/>
  <c r="K261" i="1" l="1"/>
  <c r="J262" i="1"/>
  <c r="K262" i="1" l="1"/>
  <c r="J263" i="1"/>
  <c r="K263" i="1" l="1"/>
  <c r="J264" i="1"/>
  <c r="K264" i="1" l="1"/>
  <c r="J265" i="1"/>
  <c r="K265" i="1" l="1"/>
  <c r="J266" i="1"/>
  <c r="K266" i="1" l="1"/>
  <c r="J267" i="1"/>
  <c r="K267" i="1" l="1"/>
  <c r="J268" i="1"/>
  <c r="K268" i="1" l="1"/>
  <c r="J269" i="1"/>
  <c r="K269" i="1" l="1"/>
  <c r="J270" i="1"/>
  <c r="K270" i="1" l="1"/>
  <c r="J271" i="1"/>
  <c r="K271" i="1" l="1"/>
  <c r="J272" i="1"/>
  <c r="K272" i="1" l="1"/>
  <c r="J273" i="1"/>
  <c r="K273" i="1" l="1"/>
  <c r="J274" i="1"/>
  <c r="K274" i="1" l="1"/>
  <c r="J275" i="1"/>
  <c r="K275" i="1" l="1"/>
  <c r="J276" i="1"/>
  <c r="K276" i="1" l="1"/>
  <c r="J277" i="1"/>
  <c r="K277" i="1" l="1"/>
  <c r="J278" i="1"/>
  <c r="K278" i="1" l="1"/>
  <c r="J279" i="1"/>
  <c r="K279" i="1" l="1"/>
  <c r="J280" i="1"/>
  <c r="K280" i="1" l="1"/>
  <c r="J281" i="1"/>
  <c r="K281" i="1" l="1"/>
  <c r="J282" i="1"/>
  <c r="K282" i="1" l="1"/>
  <c r="J283" i="1"/>
  <c r="K283" i="1" l="1"/>
  <c r="J284" i="1"/>
  <c r="K284" i="1" l="1"/>
  <c r="J285" i="1"/>
  <c r="K285" i="1" l="1"/>
  <c r="J286" i="1"/>
  <c r="K286" i="1" l="1"/>
  <c r="J287" i="1"/>
  <c r="K287" i="1" l="1"/>
  <c r="J288" i="1"/>
  <c r="K288" i="1" l="1"/>
  <c r="J289" i="1"/>
  <c r="K289" i="1" l="1"/>
  <c r="J290" i="1"/>
  <c r="K290" i="1" l="1"/>
  <c r="J291" i="1"/>
  <c r="K291" i="1" l="1"/>
  <c r="J292" i="1"/>
  <c r="K292" i="1" l="1"/>
  <c r="J293" i="1"/>
  <c r="K293" i="1" l="1"/>
  <c r="J294" i="1"/>
  <c r="K294" i="1" l="1"/>
  <c r="J295" i="1"/>
  <c r="K295" i="1" l="1"/>
  <c r="J296" i="1"/>
  <c r="K296" i="1" l="1"/>
  <c r="J297" i="1"/>
  <c r="K297" i="1" l="1"/>
  <c r="J298" i="1"/>
  <c r="K298" i="1" l="1"/>
  <c r="J299" i="1"/>
  <c r="K299" i="1" l="1"/>
  <c r="J300" i="1"/>
  <c r="K300" i="1" l="1"/>
  <c r="J301" i="1"/>
  <c r="K301" i="1" l="1"/>
  <c r="J302" i="1"/>
  <c r="K302" i="1" l="1"/>
  <c r="J303" i="1"/>
  <c r="K303" i="1" l="1"/>
  <c r="J304" i="1"/>
  <c r="K304" i="1" l="1"/>
  <c r="J305" i="1"/>
  <c r="K305" i="1" l="1"/>
  <c r="J306" i="1"/>
  <c r="K306" i="1" l="1"/>
  <c r="J307" i="1"/>
  <c r="K307" i="1" l="1"/>
  <c r="J308" i="1"/>
  <c r="K308" i="1" l="1"/>
  <c r="J309" i="1"/>
  <c r="K309" i="1" l="1"/>
  <c r="J310" i="1"/>
  <c r="K310" i="1" l="1"/>
  <c r="J311" i="1"/>
  <c r="K311" i="1" l="1"/>
  <c r="J312" i="1"/>
  <c r="K312" i="1" l="1"/>
  <c r="J313" i="1"/>
  <c r="K313" i="1" l="1"/>
  <c r="J314" i="1"/>
  <c r="K314" i="1" l="1"/>
  <c r="J315" i="1"/>
  <c r="K315" i="1" l="1"/>
  <c r="J316" i="1"/>
  <c r="K316" i="1" l="1"/>
  <c r="J317" i="1"/>
  <c r="K317" i="1" l="1"/>
  <c r="J318" i="1"/>
  <c r="K318" i="1" l="1"/>
  <c r="J319" i="1"/>
  <c r="K319" i="1" l="1"/>
  <c r="J320" i="1"/>
  <c r="K320" i="1" l="1"/>
  <c r="J321" i="1"/>
  <c r="K321" i="1" l="1"/>
  <c r="J322" i="1"/>
  <c r="K322" i="1" l="1"/>
  <c r="J323" i="1"/>
  <c r="K323" i="1" l="1"/>
  <c r="J324" i="1"/>
  <c r="K324" i="1" l="1"/>
  <c r="J325" i="1"/>
  <c r="K325" i="1" l="1"/>
  <c r="J326" i="1"/>
  <c r="K326" i="1" l="1"/>
  <c r="J327" i="1"/>
  <c r="K327" i="1" l="1"/>
  <c r="J328" i="1"/>
  <c r="K328" i="1" l="1"/>
  <c r="J329" i="1"/>
  <c r="K329" i="1" l="1"/>
  <c r="J330" i="1"/>
  <c r="K330" i="1" l="1"/>
  <c r="J331" i="1"/>
  <c r="K331" i="1" l="1"/>
  <c r="J332" i="1"/>
  <c r="K332" i="1" l="1"/>
  <c r="J333" i="1"/>
  <c r="K333" i="1" l="1"/>
  <c r="J334" i="1"/>
  <c r="K334" i="1" l="1"/>
  <c r="J335" i="1"/>
  <c r="K335" i="1" l="1"/>
  <c r="J336" i="1"/>
  <c r="K336" i="1" l="1"/>
  <c r="J337" i="1"/>
  <c r="K337" i="1" l="1"/>
  <c r="J338" i="1"/>
  <c r="K338" i="1" l="1"/>
  <c r="J339" i="1"/>
  <c r="K339" i="1" l="1"/>
  <c r="J340" i="1"/>
  <c r="K340" i="1" l="1"/>
  <c r="J341" i="1"/>
  <c r="K341" i="1" l="1"/>
  <c r="J342" i="1"/>
  <c r="K342" i="1" l="1"/>
  <c r="J343" i="1"/>
  <c r="K343" i="1" l="1"/>
  <c r="J344" i="1"/>
  <c r="K344" i="1" l="1"/>
  <c r="J345" i="1"/>
  <c r="K345" i="1" l="1"/>
  <c r="J346" i="1"/>
  <c r="K346" i="1" l="1"/>
  <c r="J347" i="1"/>
  <c r="K347" i="1" l="1"/>
  <c r="J348" i="1"/>
  <c r="K348" i="1" l="1"/>
  <c r="J349" i="1"/>
  <c r="K349" i="1" l="1"/>
  <c r="J350" i="1"/>
  <c r="K350" i="1" l="1"/>
  <c r="J351" i="1"/>
  <c r="K351" i="1" l="1"/>
  <c r="J352" i="1"/>
  <c r="K352" i="1" l="1"/>
  <c r="J353" i="1"/>
  <c r="K353" i="1" l="1"/>
  <c r="J354" i="1"/>
  <c r="K354" i="1" l="1"/>
  <c r="J355" i="1"/>
  <c r="K355" i="1" l="1"/>
  <c r="J356" i="1"/>
  <c r="K356" i="1" l="1"/>
  <c r="J357" i="1"/>
  <c r="K357" i="1" l="1"/>
  <c r="J358" i="1"/>
  <c r="K358" i="1" l="1"/>
  <c r="J359" i="1"/>
  <c r="K359" i="1" l="1"/>
  <c r="J360" i="1"/>
  <c r="K360" i="1" l="1"/>
  <c r="J361" i="1"/>
  <c r="K361" i="1" l="1"/>
  <c r="J362" i="1"/>
  <c r="K362" i="1" l="1"/>
  <c r="J363" i="1"/>
  <c r="K363" i="1" l="1"/>
  <c r="J364" i="1"/>
  <c r="K364" i="1" l="1"/>
  <c r="J365" i="1"/>
  <c r="K365" i="1" l="1"/>
  <c r="J366" i="1"/>
  <c r="K366" i="1" l="1"/>
  <c r="J367" i="1"/>
  <c r="G369" i="1" l="1"/>
  <c r="K367" i="1"/>
</calcChain>
</file>

<file path=xl/sharedStrings.xml><?xml version="1.0" encoding="utf-8"?>
<sst xmlns="http://schemas.openxmlformats.org/spreadsheetml/2006/main" count="1835" uniqueCount="759">
  <si>
    <t xml:space="preserve">
</t>
  </si>
  <si>
    <t>CÓDIGO</t>
  </si>
  <si>
    <t>DESCRIÇÃO</t>
  </si>
  <si>
    <t>FONTE</t>
  </si>
  <si>
    <t>TIPO</t>
  </si>
  <si>
    <t>UNIDADE</t>
  </si>
  <si>
    <t>QUANTIDADE</t>
  </si>
  <si>
    <t>PREÇO UNITÁRIO</t>
  </si>
  <si>
    <t>PREÇO TOTAL</t>
  </si>
  <si>
    <t>%</t>
  </si>
  <si>
    <t>ACUMUL. %</t>
  </si>
  <si>
    <t>CL</t>
  </si>
  <si>
    <t>103324</t>
  </si>
  <si>
    <t>ALVENARIA DE VEDAÇÃO DE BLOCOS CERÂMICOS FURADOS NA VERTICAL DE 14X19X39 CM (ESPESSURA 14 CM) E ARGAMASSA DE ASSENTAMENTO COM PREPARO EM BETONEIRA. AF_12/2021</t>
  </si>
  <si>
    <t>SINAPI</t>
  </si>
  <si>
    <t>Serviço</t>
  </si>
  <si>
    <t>M2</t>
  </si>
  <si>
    <t>92461</t>
  </si>
  <si>
    <t>MONTAGEM E DESMONTAGEM DE FÔRMA DE VIGA, ESCORAMENTO COM GARFO DE MADEIRA, PÉ-DIREITO DUPLO, EM CHAPA DE MADEIRA RESINADA, 8 UTILIZAÇÕES. AF_09/2020</t>
  </si>
  <si>
    <t>93565</t>
  </si>
  <si>
    <t>ENGENHEIRO CIVIL DE OBRA JUNIOR COM ENCARGOS COMPLEMENTARES</t>
  </si>
  <si>
    <t>Mão de Obra com Encargos Complementares</t>
  </si>
  <si>
    <t>MES</t>
  </si>
  <si>
    <t>96557</t>
  </si>
  <si>
    <t>CONCRETAGEM DE BLOCO DE COROAMENTO OU VIGA BALDRAME, FCK 30 MPA, COM USO DE BOMBA - LANÇAMENTO, ADENSAMENTO E ACABAMENTO. AF_01/2024</t>
  </si>
  <si>
    <t>M3</t>
  </si>
  <si>
    <t>CPU2283</t>
  </si>
  <si>
    <t>CONCRETAGEM DE VIGAS E LAJES, FCK=30 MPA, PARA LAJES MACIÇAS OU NERVURADAS COM USO DE BOMBA - LANÇAMENTO, ADENSAMENTO E ACABAMENTO.</t>
  </si>
  <si>
    <t>Composições Próprias</t>
  </si>
  <si>
    <t>m³</t>
  </si>
  <si>
    <t>104958</t>
  </si>
  <si>
    <t>MASSA ÚNICA, EM ARGAMASSA TRAÇO 1:2:8 PREPARO MECÂNICO, APLICADA MANUALMENTE EM PAREDES INTERNAS DE AMBIENTES COM ÁREA MAIOR QUE 10M², E = 10MM, COM TALISCAS. AF_03/2024</t>
  </si>
  <si>
    <t>CPU2100</t>
  </si>
  <si>
    <t>Laje pré-fabricada unidirecional em viga treliçada/lajota em EPS LT 16 (12 + 4), exceto capa de concreto</t>
  </si>
  <si>
    <t>m²</t>
  </si>
  <si>
    <t>94991</t>
  </si>
  <si>
    <t>EXECUÇÃO DE PASSEIO (CALÇADA) OU PISO DE CONCRETO COM CONCRETO MOLDADO IN LOCO, USINADO C20, ACABAMENTO CONVENCIONAL, NÃO ARMADO. AF_08/2022</t>
  </si>
  <si>
    <t>101793</t>
  </si>
  <si>
    <t>ESCORAMENTO DE FÔRMAS DE LAJE EM MADEIRA NÃO APARELHADA, PÉ-DIREITO DUPLO, INCLUSO TRAVAMENTO, 4 UTILIZAÇÕES. AF_09/2020</t>
  </si>
  <si>
    <t>96534</t>
  </si>
  <si>
    <t>FABRICAÇÃO, MONTAGEM E DESMONTAGEM DE FÔRMA PARA BLOCO DE COROAMENTO, EM MADEIRA SERRADA, E=25 MM, 4 UTILIZAÇÕES. AF_01/2024</t>
  </si>
  <si>
    <t>96114</t>
  </si>
  <si>
    <t>FORRO EM DRYWALL, PARA AMBIENTES COMERCIAIS, INCLUSIVE ESTRUTURA BIRECIONAL DE FIXAÇÃO. AF_08/2023_PS</t>
  </si>
  <si>
    <t>94995</t>
  </si>
  <si>
    <t>EXECUÇÃO DE PASSEIO (CALÇADA) OU PISO DE CONCRETO COM CONCRETO MOLDADO IN LOCO, USINADO, ACABAMENTO CONVENCIONAL, ESPESSURA 8 CM, ARMADO. AF_08/2022</t>
  </si>
  <si>
    <t>98459</t>
  </si>
  <si>
    <t>TAPUME COM TELHA METÁLICA. AF_03/2024</t>
  </si>
  <si>
    <t>CPU2535</t>
  </si>
  <si>
    <t>COBOGO DE CIMENTO (ELEMENTO VAZADO, CIRCULAR), 30 X 30 X 5CM, ASSENTADO COM ARGAMASSA DE CIMENTO E AREIA</t>
  </si>
  <si>
    <t>CPU2547</t>
  </si>
  <si>
    <t>ALIZAR ALUMINIO PINTURA ELETROSTATICA BRANCA</t>
  </si>
  <si>
    <t>M</t>
  </si>
  <si>
    <t>CPU2656</t>
  </si>
  <si>
    <t>DUTO PARA EXAUSTAO DE AR/VENTILACAO,CHAVETADO EM CHAPA DE AC O GALVANIZADO,NAS DIVERSAS BITOLAS,CONFORME ABNT NBR 16401,I NCLUSIVE SUPORTES PINTADOS,GRELHAS,DIFUSORES EM ALUMINIO EXT RUDADO E DEMAIS ITENS NECESSARIOS.FORNECIMENTO E COLOCACAO</t>
  </si>
  <si>
    <t>KG</t>
  </si>
  <si>
    <t>96546</t>
  </si>
  <si>
    <t>ARMAÇÃO DE BLOCO UTILIZANDO AÇO CA-50 DE 10 MM - MONTAGEM. AF_01/2024</t>
  </si>
  <si>
    <t>CPU2553</t>
  </si>
  <si>
    <t>PISO ALTA RESISTENCIA, COLORIDO, E=10MM, APLICADO COM JUNTAS, POLIDO ATÉ O ESMERIL 400 E ENCERADO</t>
  </si>
  <si>
    <t>CPU3117</t>
  </si>
  <si>
    <t>RESERVATÓRIO METALICO TIPO TAÇA EM AÇO PATINÁVEL - V=15M3-COLUNA SECA H=6M+FUNDAÇÃO+LOGOTIPO</t>
  </si>
  <si>
    <t>OUTROS</t>
  </si>
  <si>
    <t>UN</t>
  </si>
  <si>
    <t>CPU2898</t>
  </si>
  <si>
    <t>ESTRUTURA METÁLICA COM LIGAÇÕES PARAFUSADAS, INCLUSOS PERFIS METÁLICOS, CHAPAS METÁLICAS, MÃO DE OBRA E TRANSPORTE COM GUINDASTE - FORNECIMENTO E INSTALAÇÃO.</t>
  </si>
  <si>
    <t>94207</t>
  </si>
  <si>
    <t>TELHAMENTO COM TELHA ONDULADA DE FIBROCIMENTO E = 6 MM, COM RECOBRIMENTO LATERAL DE 1/4 DE ONDA PARA TELHADO COM INCLINAÇÃO MAIOR QUE 10°, COM ATÉ 2 ÁGUAS, INCLUSO IÇAMENTO. AF_07/2019</t>
  </si>
  <si>
    <t>CPU2529</t>
  </si>
  <si>
    <t>BARRACAO PARA REFEITORIO EM OBRAS EM COMPENSADO</t>
  </si>
  <si>
    <t>91835</t>
  </si>
  <si>
    <t>ELETRODUTO FLEXÍVEL CORRUGADO REFORÇADO, PVC, DN 25 MM (3/4"), PARA CIRCUITOS TERMINAIS, INSTALADO EM FORRO - FORNECIMENTO E INSTALAÇÃO. AF_03/2023</t>
  </si>
  <si>
    <t>91926</t>
  </si>
  <si>
    <t>CABO DE COBRE FLEXÍVEL ISOLADO, 2,5 MM², ANTI-CHAMA 450/750 V, PARA CIRCUITOS TERMINAIS - FORNECIMENTO E INSTALAÇÃO. AF_03/2023</t>
  </si>
  <si>
    <t>98557</t>
  </si>
  <si>
    <t>IMPERMEABILIZAÇÃO DE SUPERFÍCIE COM EMULSÃO ASFÁLTICA, 2 DEMÃOS. AF_09/2023</t>
  </si>
  <si>
    <t>94569</t>
  </si>
  <si>
    <t>JANELA DE ALUMÍNIO TIPO MAXIM-AR, BATENTE/ REQUADRO 3 A 14 CM, VIDRO INCLUSO, FIXAÇÃO COM PARAFUSO, SEM GUARNIÇÃO/ ALIZAR, DIMENSÕES 60X80 (A X L) CM, SEM ACABAMENTO, VEDAÇÃO COM SILICONE, EXCLUSIVE CONTRAMARCO - FORNECIMENTO E INSTALAÇÃO. AF_11/2024</t>
  </si>
  <si>
    <t>104611</t>
  </si>
  <si>
    <t>REVESTIMENTO CERÂMICO PARA PAREDES INTERNAS COM PLACAS TIPO ESMALTADA DE DIMENSÕES 60X60 CM APLICADAS NA ALTURA INTEIRA DAS PAREDES. AF_02/2023_PE</t>
  </si>
  <si>
    <t>CPU2574</t>
  </si>
  <si>
    <t>TUBO DE PVC RÍGIDO PXB COM VIROLA E ANEL DE BORRACHA, LINHA ESGOTO SÉRIE REFORÇADA ´R´, DN= 100 MM, INCLUSIVE CONEXÕES</t>
  </si>
  <si>
    <t>92423</t>
  </si>
  <si>
    <t>MONTAGEM E DESMONTAGEM DE FÔRMA DE PILARES RETANGULARES E ESTRUTURAS SIMILARES, PÉ-DIREITO SIMPLES, EM CHAPA DE MADEIRA COMPENSADA RESINADA, 6 UTILIZAÇÕES. AF_09/2020</t>
  </si>
  <si>
    <t>CPU1942</t>
  </si>
  <si>
    <t>PAREDE COM SISTEMA EM CHAPAS DE GESSO RU PARA DRYWALL, USO INTERNO, COM DUAS FACES SIMPLES E ESTRUTURA METÁLICA COM GUIAS SIMPLES PARA PAREDES COM ÁREA LÍQUIDA MAIOR OU IGUAL A 6 M2, COM VÃOS. AF_07/2023_PS</t>
  </si>
  <si>
    <t>CPU1926</t>
  </si>
  <si>
    <t>LOCACAO DE ANDAIME METALICO TIPO FACHADEIRO, PECAS COM APROXIMADAMENTE 1,20 M DE LARGURA E 2,0 M DE ALTURA, INCLUINDO DIAGONAIS EM X, BARRAS DE LIGACAO, SAPATAS E DEMAIS ITENS NECESSARIOS A MONTAGEM, INCLUSIVE MONTAGEM E DESMONTAGEM</t>
  </si>
  <si>
    <t>M2XMÊS</t>
  </si>
  <si>
    <t>CPU2285</t>
  </si>
  <si>
    <t>PAREDE COM SISTEMA EM CHAPAS DE GESSO ST PARA DRYWALL COM ISOLAMENTO ACUSTICO, USO INTERNO, COM DUAS FACES SIMPLES E ESTRUTURA METÁLICA COM GUIAS SIMPLES PARA PAREDES COM ÁREA LÍQUIDA MAIOR OU IGUAL A 6 M2, COM VÃOS.</t>
  </si>
  <si>
    <t>87905</t>
  </si>
  <si>
    <t>CHAPISCO APLICADO EM ALVENARIA (COM PRESENÇA DE VÃOS) E ESTRUTURAS DE CONCRETO DE FACHADA, COM COLHER DE PEDREIRO. ARGAMASSA TRAÇO 1:3 COM PREPARO EM BETONEIRA 400L. AF_10/2022</t>
  </si>
  <si>
    <t>CPU2532</t>
  </si>
  <si>
    <t>CONTROLE TECNOLOGICO DE CONCRETOS</t>
  </si>
  <si>
    <t>CPU2653</t>
  </si>
  <si>
    <t>CAIXA PARA ENCAIXE E INSTALACAO APARELHO AR CONDICIONADO</t>
  </si>
  <si>
    <t>94573</t>
  </si>
  <si>
    <t>JANELA DE ALUMÍNIO DE CORRER COM 4 FOLHAS PARA VIDROS (VIDROS INCLUSOS), COM BANDEIRA, BATENTE/ REQUADRO 6 A 14 CM, ACABAMENTO COM ACETATO OU BRILHANTE, FIXAÇÃO COM PARAFUSO, SEM GUARNIÇÃO/ ALIZAR, DIMENSÕES 150X120 CM, VEDAÇÃO COM SILICONE, EXCLUSIVE CONTRAMARCO - FORNECIMENTO E INSTALAÇÃO. AF_11/2024</t>
  </si>
  <si>
    <t>CPU2686</t>
  </si>
  <si>
    <t>PORTA DE ALUMÍNIO ANODIZADO COM VIDRO, 3 FOLHAS, ABERTURA DE CORRER</t>
  </si>
  <si>
    <t>95305</t>
  </si>
  <si>
    <t>TEXTURA ACRÍLICA, APLICAÇÃO MANUAL EM PAREDE, UMA DEMÃO. AF_04/2023</t>
  </si>
  <si>
    <t>90844</t>
  </si>
  <si>
    <t>KIT DE PORTA DE MADEIRA PARA PINTURA, SEMI-OCA (LEVE OU MÉDIA), PADRÃO MÉDIO, 90X210CM, ESPESSURA DE 3,5CM, ITENS INCLUSOS: DOBRADIÇAS, MONTAGEM E INSTALAÇÃO DO BATENTE, FECHADURA COM EXECUÇÃO DO FURO - FORNECIMENTO E INSTALAÇÃO. AF_10/2025</t>
  </si>
  <si>
    <t>CPU2552</t>
  </si>
  <si>
    <t>REGULARIZAÇÃO DE BASE PARA REVEST. DE PISOS COM ARG. TRAÇO T4, ESP. MÉDIA = 2,5CM</t>
  </si>
  <si>
    <t>88495</t>
  </si>
  <si>
    <t>EMASSAMENTO COM MASSA LÁTEX, APLICAÇÃO EM PAREDE, UMA DEMÃO, LIXAMENTO MANUAL. AF_04/2023</t>
  </si>
  <si>
    <t>104641</t>
  </si>
  <si>
    <t>PINTURA LÁTEX ACRÍLICA ECONÔMICA, APLICAÇÃO MANUAL EM PAREDES, DUAS DEMÃOS. AF_04/2023</t>
  </si>
  <si>
    <t>CPU2194</t>
  </si>
  <si>
    <t>PRESSURIZADOR DE ÁGUA MAX PRESS 270 VF MONOFASICO 220V</t>
  </si>
  <si>
    <t>CPU2286</t>
  </si>
  <si>
    <t>PAREDE COM SISTEMA EM CHAPAS DE GESSO RU PARA DRYWALL COM ISOLAMENTO ACUSTICO, USO INTERNO, COM DUAS FACES SIMPLES E ESTRUTURA METÁLICA COM GUIAS SIMPLES PARA PAREDES COM ÁREA LÍQUIDA MAIOR OU IGUAL A 6 M2, COM VÃOS.</t>
  </si>
  <si>
    <t>90843</t>
  </si>
  <si>
    <t>KIT DE PORTA DE MADEIRA PARA PINTURA, SEMI-OCA (LEVE OU MÉDIA), PADRÃO MÉDIO, 80X210CM, ESPESSURA DE 3,5CM, ITENS INCLUSOS: DOBRADIÇAS, MONTAGEM E INSTALAÇÃO DO BATENTE, FECHADURA COM EXECUÇÃO DO FURO - FORNECIMENTO E INSTALAÇÃO. AF_10/2025</t>
  </si>
  <si>
    <t>CPU2530</t>
  </si>
  <si>
    <t>REMOÇÃO DE ENTULHO SEPARADO DE OBRA COM CAÇAMBA METÁLICA - TERRA, ALVENARIA, CONCRETO, ARGAMASSA, MADEIRA, PAPEL, PLÁSTICO OU METAL</t>
  </si>
  <si>
    <t>92762</t>
  </si>
  <si>
    <t>ARMAÇÃO DE PILAR OU VIGA DE ESTRUTURA CONVENCIONAL DE CONCRETO ARMADO UTILIZANDO AÇO CA-50 DE 10,0 MM - MONTAGEM. AF_06/2022</t>
  </si>
  <si>
    <t>CPU2556</t>
  </si>
  <si>
    <t>TAMPO/BANCADA EM GRANITO BRANCO SIENA, E=2CM</t>
  </si>
  <si>
    <t>CPU2650</t>
  </si>
  <si>
    <t>CABO DE COBRE NU MEIO DURO 7 FIOS 35MM2</t>
  </si>
  <si>
    <t>96130</t>
  </si>
  <si>
    <t>APLICAÇÃO MANUAL DE MASSA ACRÍLICA EM PAREDES EXTERNAS DE CASAS, UMA DEMÃO. AF_03/2024</t>
  </si>
  <si>
    <t>94229</t>
  </si>
  <si>
    <t>CALHA EM CHAPA DE AÇO GALVANIZADO NÚMERO 24, DESENVOLVIMENTO DE 100 CM, INCLUSO TRANSPORTE VERTICAL. AF_07/2019</t>
  </si>
  <si>
    <t>92543</t>
  </si>
  <si>
    <t>TRAMA DE MADEIRA COMPOSTA POR TERÇAS PARA TELHADOS DE ATÉ 2 ÁGUAS PARA TELHA ONDULADA DE FIBROCIMENTO, METÁLICA, PLÁSTICA OU TERMOACÚSTICA, INCLUSO TRANSPORTE VERTICAL. AF_10/2025</t>
  </si>
  <si>
    <t>100383</t>
  </si>
  <si>
    <t>FABRICAÇÃO E INSTALAÇÃO DE PONTALETES DE MADEIRA NÃO APARELHADA PARA TELHADOS COM ATÉ 2 ÁGUAS E COM TELHA ONDULADA DE FIBROCIMENTO, ALUMÍNIO OU PLÁSTICA EM EDIFÍCIO RESIDENCIAL DE MÚLTIPLOS PAVIMENTOS, INCLUSO TRANSPORTE VERTICAL. AF_10/2025</t>
  </si>
  <si>
    <t>101801</t>
  </si>
  <si>
    <t>CAIXA COM GRELHA RETANGULAR DE FERRO FUNDIDO, EM ALVENARIA COM BLOCOS DE CONCRETO, DIMENSÕES INTERNAS: 0,30 X 1,00 X 1,00. AF_12/2020</t>
  </si>
  <si>
    <t>89356</t>
  </si>
  <si>
    <t>TUBO, PVC, SOLDÁVEL, DE 25MM, INSTALADO EM RAMAL OU SUB-RAMAL DE ÁGUA - FORNECIMENTO E INSTALAÇÃO. AF_06/2022</t>
  </si>
  <si>
    <t>92759</t>
  </si>
  <si>
    <t>ARMAÇÃO DE PILAR OU VIGA DE ESTRUTURA CONVENCIONAL DE CONCRETO ARMADO UTILIZANDO AÇO CA-60 DE 5,0 MM - MONTAGEM. AF_06/2022</t>
  </si>
  <si>
    <t>CPU2640</t>
  </si>
  <si>
    <t>LUMINÁRIA PLAFON (SOBREPOR) 40 X 40 - 36 W - 6000K - G- LIGHT OU SIMILAR</t>
  </si>
  <si>
    <t>CPU2284</t>
  </si>
  <si>
    <t>CONCRETAGEM DE PILARES, FCK = 30 MPA, COM USO DE BOMBA - LANÇAMENTO, ADENSAMENTO E ACABAMENTO. AF_02/2022_PS</t>
  </si>
  <si>
    <t>CPU2526</t>
  </si>
  <si>
    <t>LOCAÇÃO DE CONTAINER TIPO DEPÓSITO - ÁREA MÍNIMA DE 13,80 M2</t>
  </si>
  <si>
    <t>UNXMÊS</t>
  </si>
  <si>
    <t>100324</t>
  </si>
  <si>
    <t>LASTRO COM MATERIAL GRANULAR (PEDRA BRITADA N.1 E PEDRA BRITADA N.2), APLICADO EM PISOS OU LAJES SOBRE SOLO, ESPESSURA DE *10 CM*. AF_01/2024</t>
  </si>
  <si>
    <t>CPU2528</t>
  </si>
  <si>
    <t>LOCAÇÃO DE CONTAINER - BANHEIRO COM CHUVEIROS E VASOS - 4,30 X 2,30M</t>
  </si>
  <si>
    <t>MÊS</t>
  </si>
  <si>
    <t>88494</t>
  </si>
  <si>
    <t>EMASSAMENTO COM MASSA LÁTEX, APLICAÇÃO EM TETO, UMA DEMÃO, LIXAMENTO MANUAL. AF_04/2023</t>
  </si>
  <si>
    <t>CPU2558</t>
  </si>
  <si>
    <t>TAMPO/BANCADA EM CONCRETO ARMADO, REVESTIDO EM AÇO INOXIDÁVEL FOSCO POLIDO</t>
  </si>
  <si>
    <t>CPU2538</t>
  </si>
  <si>
    <t>PORTA DE ABRIR EM TELA ONDULADA DE AÇO GALVANIZADO, COMPLETA</t>
  </si>
  <si>
    <t>96543</t>
  </si>
  <si>
    <t>ARMAÇÃO DE BLOCO UTILIZANDO AÇO CA-60 DE 5 MM - MONTAGEM. AF_01/2024</t>
  </si>
  <si>
    <t>91338</t>
  </si>
  <si>
    <t>PORTA DE ALUMÍNIO DE ABRIR COM LAMBRI, COM GUARNIÇÃO, FIXAÇÃO COM PARAFUSOS - FORNECIMENTO E INSTALAÇÃO. AF_12/2019</t>
  </si>
  <si>
    <t>93191</t>
  </si>
  <si>
    <t>VERGA MOLDADA IN LOCO COM UTILIZAÇÃO DE BLOCOS CANALETA, ESPESSURA DE *20* CM. AF_03/2024</t>
  </si>
  <si>
    <t>98556</t>
  </si>
  <si>
    <t>IMPERMEABILIZAÇÃO DE SUPERFÍCIE COM ARGAMASSA POLIMÉRICA / MEMBRANA ACRÍLICA, 4 DEMÃOS, REFORÇADA COM VÉU DE POLIÉSTER (MAV). AF_09/2023</t>
  </si>
  <si>
    <t>99059</t>
  </si>
  <si>
    <t>LOCAÇÃO CONVENCIONAL DE OBRA, UTILIZANDO GABARITO DE TÁBUAS CORRIDAS PONTALETADAS A CADA 2,00M - 2 UTILIZAÇÕES. AF_03/2024</t>
  </si>
  <si>
    <t>92988</t>
  </si>
  <si>
    <t>CABO DE COBRE FLEXÍVEL ISOLADO, 50 MM², ANTI-CHAMA 0,6/1,0 KV, PARA REDE ENTERRADA DE DISTRIBUIÇÃO DE ENERGIA ELÉTRICA - FORNECIMENTO E INSTALAÇÃO. AF_12/2021</t>
  </si>
  <si>
    <t>92992</t>
  </si>
  <si>
    <t>CABO DE COBRE FLEXÍVEL ISOLADO, 95 MM², ANTI-CHAMA 0,6/1,0 KV, PARA REDE ENTERRADA DE DISTRIBUIÇÃO DE ENERGIA ELÉTRICA - FORNECIMENTO E INSTALAÇÃO. AF_12/2021</t>
  </si>
  <si>
    <t>91924</t>
  </si>
  <si>
    <t>CABO DE COBRE FLEXÍVEL ISOLADO, 1,5 MM², ANTI-CHAMA 450/750 V, PARA CIRCUITOS TERMINAIS - FORNECIMENTO E INSTALAÇÃO. AF_03/2023</t>
  </si>
  <si>
    <t>CPU3155</t>
  </si>
  <si>
    <t>LUMINÁRIA LED RETANGULAR DE SOBREPOR COM DIFUSOR TRANSLÚCIDO, 4000 K, FLUXO LUMINOSO DE 3690 A 4800 LM, POTÊNCIA DE 35 W A 41 W</t>
  </si>
  <si>
    <t>CPU2663</t>
  </si>
  <si>
    <t>CAIXA DE VENTILACAO PARA FORRO CAB-250 - 220V - S&amp;P</t>
  </si>
  <si>
    <t>CPU2537</t>
  </si>
  <si>
    <t>PORTA VENEZIANA DE ABRIR EM ALUMÍNIO, SOB MEDIDA</t>
  </si>
  <si>
    <t>CPU3140</t>
  </si>
  <si>
    <t>PORTA LISA DE CORRER SUSPENSA EM MADEIRA COM BATENTE</t>
  </si>
  <si>
    <t>CPU2549</t>
  </si>
  <si>
    <t>FECHADURA COM MAÇANETA TIPO ALAVANCA EM AÇO INOXIDÁVEL, PARA PORTA EXTERNA</t>
  </si>
  <si>
    <t>92763</t>
  </si>
  <si>
    <t>ARMAÇÃO DE PILAR OU VIGA DE ESTRUTURA CONVENCIONAL DE CONCRETO ARMADO UTILIZANDO AÇO CA-50 DE 12,5 MM - MONTAGEM. AF_06/2022</t>
  </si>
  <si>
    <t>CPU2534</t>
  </si>
  <si>
    <t>FORNECIMENTO E INSTALAÇÃO DE TELA AÇO SOLDADA NERVURADA CA-60, MALHA 20X20CM,FERRO 3.4MM, PAINEL 2X3M, (0,72KG/M²), MALHA POP LEVE GERDAU OU SIMILAR</t>
  </si>
  <si>
    <t>CPU2648</t>
  </si>
  <si>
    <t>BLOCO AUTÔNOMO DE ILUMINAÇÃO DE EMERGÊNCIA LED, COM AUTONOMIA MÍNIMA DE 3 HORAS, FLUXO LUMINOSO DE 2.000 ATÉ 3.000 LÚMENS, EQUIPADO COM 2 FARÓIS</t>
  </si>
  <si>
    <t>93382</t>
  </si>
  <si>
    <t>REATERRO MANUAL DE VALAS, COM COMPACTADOR DE SOLOS DE PERCUSSÃO. AF_08/2023</t>
  </si>
  <si>
    <t>CPU2651</t>
  </si>
  <si>
    <t>CABO DE COBRE NU MEIO DURO 7 FIOS 50MM2</t>
  </si>
  <si>
    <t>CPU2618</t>
  </si>
  <si>
    <t>DISPOSITIVO PROTETOR DE SURTO 220V OU 127V, 20 KA, TRIFASICO</t>
  </si>
  <si>
    <t>CPU2675</t>
  </si>
  <si>
    <t>LIMPEZA/REMOÇÃO DE TINTAS EM PISOS E REVESTIMENTOS</t>
  </si>
  <si>
    <t>CPU2555</t>
  </si>
  <si>
    <t>RODAPÉ ALTA RESISTÊNCIA, H = 10 CM, MEIA-CANA</t>
  </si>
  <si>
    <t>103291</t>
  </si>
  <si>
    <t>TUBO EM COBRE FLEXÍVEL, DN 1/2", COM ISOLAMENTO, INSTALADO EM FORRO, PARA RAMAL DE ALIMENTAÇÃO DE AR CONDICIONADO, INCLUSO FIXADOR. AF_11/2021</t>
  </si>
  <si>
    <t>CPU2562</t>
  </si>
  <si>
    <t>TORNEIRA DE MESA COM FECHAMENTO AUTOMÁTICO, LINHA DECAMATIC ECO, REF.1173.C, DECA OU SIMILAR</t>
  </si>
  <si>
    <t>CPU2548</t>
  </si>
  <si>
    <t>MOLA AEREA COM CALHA/BRACO DESLIZANTE</t>
  </si>
  <si>
    <t>CPU2531</t>
  </si>
  <si>
    <t>MOBILIZACAO E DESMOBILIZACAO DE CANTEIRO</t>
  </si>
  <si>
    <t>86939</t>
  </si>
  <si>
    <t>LAVATÓRIO LOUÇA BRANCA COM COLUNA, *44 X 35,5* CM, PADRÃO POPULAR, INCLUSO SIFÃO FLEXÍVEL EM PVC, VÁLVULA E ENGATE FLEXÍVEL 30CM EM PLÁSTICO E COM TORNEIRA CROMADA PADRÃO POPULAR - FORNECIMENTO E INSTALAÇÃO. AF_01/2020</t>
  </si>
  <si>
    <t>CPU2661</t>
  </si>
  <si>
    <t>EXAUSTOR CENTRIFUGO SIROCO TRIFASICO EC5-TN-3</t>
  </si>
  <si>
    <t>CPU2570</t>
  </si>
  <si>
    <t>RESERVATÓRIO EM POLIETILENO DE ALTA DENSIDADE (CISTERNA) COM ANTIOXIDANTE E PROTEÇÃO CONTRA RAIOS ULTRAVIOLETA (UV) - CAPACIDADE DE 5.000 LITROS</t>
  </si>
  <si>
    <t>CJ</t>
  </si>
  <si>
    <t>104639</t>
  </si>
  <si>
    <t>PINTURA LÁTEX ACRÍLICA ECONÔMICA, APLICAÇÃO MANUAL EM TETO, DUAS DEMÃOS. AF_04/2023</t>
  </si>
  <si>
    <t>CPU2658</t>
  </si>
  <si>
    <t>BARRA ROSCADA BICROMATIZADA Ø 3/8" X 3000MM</t>
  </si>
  <si>
    <t>91940</t>
  </si>
  <si>
    <t>CAIXA RETANGULAR 4" X 2" MÉDIA (1,30 M DO PISO), PVC, INSTALADA EM PAREDE - FORNECIMENTO E INSTALAÇÃO. AF_03/2023</t>
  </si>
  <si>
    <t>92769</t>
  </si>
  <si>
    <t>ARMAÇÃO DE LAJE DE ESTRUTURA CONVENCIONAL DE CONCRETO ARMADO UTILIZANDO AÇO CA-50 DE 6,3 MM - MONTAGEM. AF_06/2022</t>
  </si>
  <si>
    <t>CPU3170</t>
  </si>
  <si>
    <t>ELETROCALHA PERFURADA,COM TAMPA,TIPO "U",100X75MM,TRATAMENTO SUPERFICIAL PRE-ZINCADO A QUENTE,EXCLUSIVE CONEXOES,ACESSOR IOS E FIXACAO SUPERIOR.FORNECIMENTO E COLOCACAO</t>
  </si>
  <si>
    <t>91865</t>
  </si>
  <si>
    <t>ELETRODUTO RÍGIDO ROSCÁVEL, PVC, DN 40 MM (1 1/4"), PARA CIRCUITOS TERMINAIS, INSTALADO EM FORRO - FORNECIMENTO E INSTALAÇÃO. AF_03/2023</t>
  </si>
  <si>
    <t>96545</t>
  </si>
  <si>
    <t>ARMAÇÃO DE BLOCO UTILIZANDO AÇO CA-50 DE 8 MM - MONTAGEM. AF_01/2024</t>
  </si>
  <si>
    <t>92761</t>
  </si>
  <si>
    <t>ARMAÇÃO DE PILAR OU VIGA DE ESTRUTURA CONVENCIONAL DE CONCRETO ARMADO UTILIZANDO AÇO CA-50 DE 8,0 MM - MONTAGEM. AF_06/2022</t>
  </si>
  <si>
    <t>93200</t>
  </si>
  <si>
    <t>FIXAÇÃO (ENCUNHAMENTO) DE ALVENARIA DE VEDAÇÃO COM ARGAMASSA APLICADA COM BISNAGA. AF_03/2024</t>
  </si>
  <si>
    <t>CPU2563</t>
  </si>
  <si>
    <t>DUCHA HIGIÊNICA COM REGISTRO, LINHA DREAM, REF. 1984.C87.ACT.CR, DA DECA OU SIMILAR</t>
  </si>
  <si>
    <t>CPU3176</t>
  </si>
  <si>
    <t>QUADRO DE DISTRIBUIÇÃO DE EMBUTIR, EM CHAPA DE AÇO, PARA ATÉ 56 DISJUNTORES, COM BARRAMENTO, PADRÃO DIN, EXCLUSIVE DISJUNTORES</t>
  </si>
  <si>
    <t>92764</t>
  </si>
  <si>
    <t>ARMAÇÃO DE PILAR OU VIGA DE ESTRUTURA CONVENCIONAL DE CONCRETO ARMADO UTILIZANDO AÇO CA-50 DE 16,0 MM - MONTAGEM. AF_06/2022</t>
  </si>
  <si>
    <t>103835</t>
  </si>
  <si>
    <t>TUBO EM COBRE RÍGIDO, DN 15 MM, CLASSE A, SEM ISOLAMENTO, INSTALADO EM RAMAL E SUB-RAMAL DE GÁS MEDICINAL - FORNECIMENTO E INSTALAÇÃO. AF_04/2022</t>
  </si>
  <si>
    <t>92515</t>
  </si>
  <si>
    <t>MONTAGEM E DESMONTAGEM DE FÔRMA DE LAJE MACIÇA, PÉ-DIREITO DUPLO, EM CHAPA DE MADEIRA COMPENSADA RESINADA, 6 UTILIZAÇÕES. AF_09/2020</t>
  </si>
  <si>
    <t>CPU2586</t>
  </si>
  <si>
    <t>TUBO DE PVC RÍGIDO, PONTAS LISAS, SOLDÁVEL, LINHA ESGOTO SÉRIE REFORÇADA ´R´, DN= 40 MM, INCLUSIVE CONEXÕES</t>
  </si>
  <si>
    <t>92002</t>
  </si>
  <si>
    <t>TOMADA MÉDIA DE EMBUTIR (2 MÓDULOS), 2P+T 10 A, SEM SUPORTE E SEM PLACA - FORNECIMENTO E INSTALAÇÃO. AF_03/2023</t>
  </si>
  <si>
    <t>104921</t>
  </si>
  <si>
    <t>ARMAÇÃO DE BLOCO, SAPATA ISOLADA, VIGA BALDRAME E SAPATA CORRIDA UTILIZANDO AÇO CA-50 DE 16 MM - MONTAGEM. AF_01/2024</t>
  </si>
  <si>
    <t>93661</t>
  </si>
  <si>
    <t>DISJUNTOR BIPOLAR TIPO DIN, CORRENTE NOMINAL DE 16A - FORNECIMENTO E INSTALAÇÃO. AF_07/2025</t>
  </si>
  <si>
    <t>CPU2988</t>
  </si>
  <si>
    <t>EXAUSTOR CENTRIFUGO SIROCO TRIFASICO MOD: EC3-TN-1,5</t>
  </si>
  <si>
    <t>97607</t>
  </si>
  <si>
    <t>LUMINÁRIA ARANDELA TIPO TARTARUGA, DE SOBREPOR, COM 1 LÂMPADA LED DE 6 W, SEM REATOR - FORNECIMENTO E INSTALAÇÃO. AF_09/2024</t>
  </si>
  <si>
    <t>CPU2577</t>
  </si>
  <si>
    <t>TUBO DE PVC RÍGIDO PXB COM VIROLA E ANEL DE BORRACHA, LINHA ESGOTO SÉRIE REFORÇADA ´R´, DN= 75 MM, INCLUSIVE CONEXÕES</t>
  </si>
  <si>
    <t>CPU2576</t>
  </si>
  <si>
    <t>TUBO DE PVC RÍGIDO PXB COM VIROLA E ANEL DE BORRACHA, LINHA ESGOTO SÉRIE REFORÇADA ´R´, DN= 50 MM, INCLUSIVE CONEXÕES</t>
  </si>
  <si>
    <t>96359</t>
  </si>
  <si>
    <t>PAREDE COM SISTEMA EM CHAPAS DE GESSO PARA DRYWALL, USO INTERNO, COM DUAS FACES SIMPLES E ESTRUTURA METÁLICA COM GUIAS SIMPLES PARA PAREDES COM ÁREA LÍQUIDA MAIOR OU IGUAL A 6 M2, COM VÃOS. AF_07/2023_PS</t>
  </si>
  <si>
    <t>CPU2464</t>
  </si>
  <si>
    <t>PRESSURIZADOR MAX PRESS 20E</t>
  </si>
  <si>
    <t>92768</t>
  </si>
  <si>
    <t>ARMAÇÃO DE LAJE DE ESTRUTURA CONVENCIONAL DE CONCRETO ARMADO UTILIZANDO AÇO CA-60 DE 5,0 MM - MONTAGEM. AF_06/2022</t>
  </si>
  <si>
    <t>98555</t>
  </si>
  <si>
    <t>IMPERMEABILIZAÇÃO DE SUPERFÍCIE COM ARGAMASSA POLIMÉRICA / MEMBRANA ACRÍLICA, 3 DEMÃOS. AF_09/2023</t>
  </si>
  <si>
    <t>93358</t>
  </si>
  <si>
    <t>ESCAVAÇÃO MANUAL DE VALA. AF_09/2024</t>
  </si>
  <si>
    <t>93199</t>
  </si>
  <si>
    <t>CONTRAVERGA MOLDADA IN LOCO COM UTILIZAÇÃO DE BLOCOS CANALETA, ESPESSURA DE *20* CM. AF_03/2024</t>
  </si>
  <si>
    <t>CPU2545</t>
  </si>
  <si>
    <t>PUXADOR DUPLO EM AÇO INOXIDÁVEL, PARA PORTA DE MADEIRA, ALUMÍNIO OU VIDRO, DE 350 MM</t>
  </si>
  <si>
    <t>104920</t>
  </si>
  <si>
    <t>ARMAÇÃO DE BLOCO, SAPATA ISOLADA, VIGA BALDRAME E SAPATA CORRIDA UTILIZANDO AÇO CA-50 DE 12,5 MM - MONTAGEM. AF_01/2024</t>
  </si>
  <si>
    <t>CPU2619</t>
  </si>
  <si>
    <t>DISPOSITIVO DE PROTEÇÃO CONTRA SURTO, 1 POLO, SUPORTABILIDADE &amp;LT;= 4 KV, UN ATÉ 240V/415V, IIMP = 60 KA, CURVA DE ENSAIO 10/350µS - CLASSE 1</t>
  </si>
  <si>
    <t>91932</t>
  </si>
  <si>
    <t>CABO DE COBRE FLEXÍVEL ISOLADO, 10 MM², ANTI-CHAMA 450/750 V, PARA CIRCUITOS TERMINAIS - FORNECIMENTO E INSTALAÇÃO. AF_03/2023</t>
  </si>
  <si>
    <t>CPU3164</t>
  </si>
  <si>
    <t>PORTÃO/PORTA EM ALUMÍNIO COR N/B/P, DE ABRIR, 02 FLS, VAZADO, EM TUBO QUADRADO 3"X1.1/2" HORIZONTAIS E ENGRADADO E 1.1/2"X1.1/2" VERTICAIS, COM ESPAÇAMENTO DE 12CM.</t>
  </si>
  <si>
    <t>101888</t>
  </si>
  <si>
    <t>CABO DE COBRE ISOLADO, 25 MM², ANTI-CHAMA 450/750 V, INSTALADO EM ELETROCALHA OU PERFILADO - FORNECIMENTO E INSTALAÇÃO. AF_07/2025</t>
  </si>
  <si>
    <t>CPU2527</t>
  </si>
  <si>
    <t>BARRACÃO ABERTO PARA APOIO À PRODUÇÃO (CARPINTARIA, CENTRAL DE ARMAÇÃO, OFICINA, ETC.) C/ TESOURAS, TELHA 4MM, PISO EM CONCRETO DESEMPOLADO</t>
  </si>
  <si>
    <t>86932</t>
  </si>
  <si>
    <t>VASO SANITÁRIO SIFONADO COM CAIXA ACOPLADA LOUÇA BRANCA - PADRÃO MÉDIO, INCLUSO ENGATE FLEXÍVEL EM METAL CROMADO, 1/2 X 40CM - FORNECIMENTO E INSTALAÇÃO. AF_01/2020</t>
  </si>
  <si>
    <t>CPU2614</t>
  </si>
  <si>
    <t>PLACA (ESPELHO) 1 POSTO HORIZONTAL 4x2 PIAL PLUS</t>
  </si>
  <si>
    <t>91837</t>
  </si>
  <si>
    <t>ELETRODUTO FLEXÍVEL CORRUGADO REFORÇADO, PVC, DN 32 MM (1"), PARA CIRCUITOS TERMINAIS, INSTALADO EM FORRO - FORNECIMENTO E INSTALAÇÃO. AF_03/2023</t>
  </si>
  <si>
    <t>99253</t>
  </si>
  <si>
    <t>CAIXA ENTERRADA HIDRÁULICA RETANGULAR EM ALVENARIA COM TIJOLOS CERÂMICOS MACIÇOS, DIMENSÕES INTERNAS: 0,6X0,6X0,6 M PARA REDE DE DRENAGEM. AF_12/2020</t>
  </si>
  <si>
    <t>97331</t>
  </si>
  <si>
    <t>TUBO EM COBRE FLEXÍVEL, DN 1/4", COM ISOLAMENTO, INSTALADO EM RAMAL DE ALIMENTAÇÃO DE AR CONDICIONADO COM CONDENSADORA CENTRAL - FORNECIMENTO E INSTALAÇÃO. AF_12/2015</t>
  </si>
  <si>
    <t>CPU2541</t>
  </si>
  <si>
    <t>PORTA ALUMINIO ANODIZADO NATURAL 1 FOLHA DE ABRIR</t>
  </si>
  <si>
    <t>101910</t>
  </si>
  <si>
    <t>EXTINTOR DE INCÊNDIO PORTÁTIL COM CARGA DE PQS DE 8 KG, CLASSE BC - FORNECIMENTO E INSTALAÇÃO. AF_10/2020_PE</t>
  </si>
  <si>
    <t>94231</t>
  </si>
  <si>
    <t>RUFO EM CHAPA DE AÇO GALVANIZADO NÚMERO 24, CORTE DE 25 CM, INCLUSO TRANSPORTE VERTICAL. AF_07/2019</t>
  </si>
  <si>
    <t>94451</t>
  </si>
  <si>
    <t>CUMEEIRA PARA TELHA DE FIBROCIMENTO ESTRUTURAL E = 6 MM, INCLUSO ACESSÓRIOS DE FIXAÇÃO E IÇAMENTO. AF_07/2019</t>
  </si>
  <si>
    <t>CPU3093</t>
  </si>
  <si>
    <t>COBERTURA EM CHAPA POLICARBONATO ALVEOLAR 10MM</t>
  </si>
  <si>
    <t>CPU3141</t>
  </si>
  <si>
    <t>PORTA COMPLETA MADEIRA 2 FL.1,60x2,10m LISA FER.VAI-E-VEM</t>
  </si>
  <si>
    <t>88485</t>
  </si>
  <si>
    <t>FUNDO SELADOR ACRÍLICO, APLICAÇÃO MANUAL EM PAREDE, UMA DEMÃO. AF_04/2023</t>
  </si>
  <si>
    <t>CPU3083</t>
  </si>
  <si>
    <t>TUBO PVC RÍGIDO, TIPO COLETOR ESGOTO, JUNTA ELÁSTICA, DN= 100 MM, INCLUSIVE CONEXÕES</t>
  </si>
  <si>
    <t>100709</t>
  </si>
  <si>
    <t>DOBRADIÇA EM AÇO/FERRO, 3" X 21/2", E=1,9 A 2MM, SEN ANEL, CROMADO OU ZINCADO, TAMPA BOLA, COM PARAFUSOS. AF_10/2025</t>
  </si>
  <si>
    <t>CPU2652</t>
  </si>
  <si>
    <t>CABO DE COBRE PP CORDPLAST 4 X 2,5 MM2, 450/750V - FORNECIMENTO E INSTALAÇÃO</t>
  </si>
  <si>
    <t>CPU3144</t>
  </si>
  <si>
    <t>ESTACAO DE CHAMADA DE LEITO,COM INTERRUPTOR DE EMBUTIR COM COMANDOS DE CHAMADAS,EMERGENCIA E PRESENCA,FIXADA SOBRE CAIXA 4"X4" EMBUTIDA NA PAREDE.FORNECIMENTO E COLOCACAO</t>
  </si>
  <si>
    <t>89987</t>
  </si>
  <si>
    <t>REGISTRO DE GAVETA BRUTO, LATÃO, ROSCÁVEL, 3/4", COM ACABAMENTO E CANOPLA CROMADOS - FORNECIMENTO E INSTALAÇÃO. AF_08/2021</t>
  </si>
  <si>
    <t>CPU2611</t>
  </si>
  <si>
    <t>CAIXA DE PASSAGEM DE ACO C/ TAMPA APARAFUSADA 302X302X120</t>
  </si>
  <si>
    <t>103979</t>
  </si>
  <si>
    <t>TUBO, PVC, SOLDÁVEL, DE 50MM, INSTALADO EM RAMAL DE DISTRIBUIÇÃO DE ÁGUA - FORNECIMENTO E INSTALAÇÃO. AF_06/2022</t>
  </si>
  <si>
    <t>CPU2561</t>
  </si>
  <si>
    <t>TORNEIRA MISTURADOR CLÍNICA DE MESA COM AREJADOR ARTICULADO, ACIONAMENTO COTOVELO</t>
  </si>
  <si>
    <t>CPU2591</t>
  </si>
  <si>
    <t>CAIXA DE PASSAGEM EM ALVENARIA DE TIJOLOS MACIÇOS ESP. = 0,12M, DIM. INT. = 0.50 X 0.50 X 0.60M, COM GRELHA DE FERRO FUNDIDO</t>
  </si>
  <si>
    <t>un</t>
  </si>
  <si>
    <t>103946</t>
  </si>
  <si>
    <t>PLANTIO DE GRAMA ESMERALDA OU SÃO CARLOS OU CURITIBANA, EM PLACAS. AF_07/2024</t>
  </si>
  <si>
    <t>CPU2554</t>
  </si>
  <si>
    <t>PISO ALTA RESISTÊNCIA OU INDUSTRIAL DE 12 MM, COMUM, COR CINZA, COM JUNTAS PLÁSTICAS, SEM POLIMENTO, ECCLUSIVE ARGAMASSA DE REGULARIZAÇÃO, APLICADO</t>
  </si>
  <si>
    <t>103689</t>
  </si>
  <si>
    <t>FORNECIMENTO E INSTALAÇÃO DE PLACA DE OBRA COM CHAPA GALVANIZADA E ESTRUTURA DE MADEIRA. AF_03/2022_PS</t>
  </si>
  <si>
    <t>91928</t>
  </si>
  <si>
    <t>CABO DE COBRE FLEXÍVEL ISOLADO, 4 MM², ANTI-CHAMA 450/750 V, PARA CIRCUITOS TERMINAIS - FORNECIMENTO E INSTALAÇÃO. AF_03/2023</t>
  </si>
  <si>
    <t>CPU2559</t>
  </si>
  <si>
    <t>FUNIL EXPURGO HOSPITALAR DE AÇO INOX 304 290X300MM E= 0,8MM SEM MESA PARA EMBUTIR - MIRNOX OU SIMILAR</t>
  </si>
  <si>
    <t>97961</t>
  </si>
  <si>
    <t>CAIXA PARA BOCA DE LOBO COMBINADA COM GRELHA RETANGULAR, EM ALVENARIA COM BLOCOS DE CONCRETO, DIMENSÕES INTERNAS: 1,3X1X1,2 M. AF_12/2020</t>
  </si>
  <si>
    <t>90100</t>
  </si>
  <si>
    <t>ESCAVAÇÃO MECANIZADA DE VALA COM PROF. ATÉ 1,5 M (MÉDIA MONTANTE E JUSANTE/UMA COMPOSIÇÃO POR TRECHO), RETROESCAV. (0,26 M3), LARG. DE 0,8 M A 1,5 M, EM SOLO DE 1A CATEGORIA, EM LOCAIS COM ALTO NÍVEL DE INTERFERÊNCIA. AF_09/2024</t>
  </si>
  <si>
    <t>CPU2578</t>
  </si>
  <si>
    <t>TUBO DE PVC RÍGIDO SOLDÁVEL MARROM, DN= 40 MM, (1 1/4´), INCLUSIVE CONEXÕES</t>
  </si>
  <si>
    <t>CPU2105</t>
  </si>
  <si>
    <t>RALO SECO PVC QUADRADO 15x15 COM GRELHA</t>
  </si>
  <si>
    <t>104658</t>
  </si>
  <si>
    <t>PISO PODOTÁTIL DE ALERTA OU DIRECIONAL, DE CONCRETO, ASSENTADO SOBRE ARGAMASSA. AF_03/2024</t>
  </si>
  <si>
    <t>CPU2599</t>
  </si>
  <si>
    <t>ABRIGO DE SOBREPOR EM CHAPA DE AÇO CARBONO PINTADO COM TINTA A BASE DE EPOXI VERMELHA, DIMENSÕES 75X35X25CM</t>
  </si>
  <si>
    <t>94276</t>
  </si>
  <si>
    <t>ASSENTAMENTO DE GUIA (MEIO-FIO) EM TRECHO CURVO, CONFECCIONADA EM CONCRETO PRÉ-FABRICADO, DIMENSÕES 100X15X13X20 CM (COMPRIMENTO X BASE INFERIOR X BASE SUPERIOR X ALTURA). AF_01/2024</t>
  </si>
  <si>
    <t>93008</t>
  </si>
  <si>
    <t>ELETRODUTO RÍGIDO ROSCÁVEL, PVC, DN 50 MM (1 1/2"), PARA REDE ENTERRADA DE DISTRIBUIÇÃO DE ENERGIA ELÉTRICA - FORNECIMENTO E INSTALAÇÃO. AF_12/2021</t>
  </si>
  <si>
    <t>CPU3143</t>
  </si>
  <si>
    <t>BARRA DE APOIO, RETA, FIXA, EM AÇO INOX, L=80CM, D=1 1/4", JACKWAL OU SIMILAR</t>
  </si>
  <si>
    <t>CPU3158</t>
  </si>
  <si>
    <t>DUTO FLEXIVEL DE ALUMINIO C/ ISOLAM. TERM.LA VIDRO 100MM 4""</t>
  </si>
  <si>
    <t>CPU2676</t>
  </si>
  <si>
    <t>LIMPEZA GERAL</t>
  </si>
  <si>
    <t>87553</t>
  </si>
  <si>
    <t>EMBOÇO, EM ARGAMASSA TRAÇO 1:2:8, PREPARO MECÂNICO, APLICADO MANUALMENTE EM PAREDES INTERNAS DE AMBIENTES COM ÁREA MAIOR QUE 10M², E = 10MM, COM TALISCAS. AF_03/2024</t>
  </si>
  <si>
    <t>92984</t>
  </si>
  <si>
    <t>CABO DE COBRE FLEXÍVEL ISOLADO, 25 MM², ANTI-CHAMA 0,6/1,0 KV, PARA REDE ENTERRADA DE DISTRIBUIÇÃO DE ENERGIA ELÉTRICA - FORNECIMENTO E INSTALAÇÃO. AF_12/2021</t>
  </si>
  <si>
    <t>CPU2544</t>
  </si>
  <si>
    <t>PORTA CORTA FOGO, DE ABRIR, 02 FOLHAS, EM CHAPA DE AÇO GALVANIZADO Nº24, BATENTE EM CHAPA Nº18, CLASSE 90, ISOLANTE EM MANTA CERÂMICA INCOMBUSTÍVEL E=5CM,DOBRADIÇAS TIPO HELICOIDAL EM AÇO 1010/1020, E FECHADURA REVERSÍVEL SEM CHAVE</t>
  </si>
  <si>
    <t>CPU3178</t>
  </si>
  <si>
    <t>HASTE ATERRAMENTO COBREADA 5/8"" x 2,40m 6715 670106 - MAGNET</t>
  </si>
  <si>
    <t>101509</t>
  </si>
  <si>
    <t>ENTRADA DE ENERGIA ELÉTRICA, AÉREA, TRIFÁSICA, COM CAIXA DE EMBUTIR, CABO DE 10 MM2 E DISJUNTOR DIN 50A (NÃO INCLUSO O POSTE DE CONCRETO). AF_12/2025</t>
  </si>
  <si>
    <t>104328</t>
  </si>
  <si>
    <t>CAIXA SIFONADA, COM GRELHA QUADRADA, PVC, DN 150 X 150 X 50 MM, JUNTA SOLDÁVEL, FORNECIDA E INSTALADA EM RAMAL DE DESCARGA OU EM RAMAL DE ESGOTO SANITÁRIO. AF_08/2022</t>
  </si>
  <si>
    <t>92771</t>
  </si>
  <si>
    <t>ARMAÇÃO DE LAJE DE ESTRUTURA CONVENCIONAL DE CONCRETO ARMADO UTILIZANDO AÇO CA-50 DE 10,0 MM - MONTAGEM. AF_06/2022</t>
  </si>
  <si>
    <t>86900</t>
  </si>
  <si>
    <t>CUBA DE EMBUTIR RETANGULAR DE AÇO INOXIDÁVEL, 46 X 30 X 12 CM - FORNECIMENTO E INSTALAÇÃO. AF_01/2020</t>
  </si>
  <si>
    <t>CPU2678</t>
  </si>
  <si>
    <t>LEITOS - PORCA E ARRUELA 1/4""</t>
  </si>
  <si>
    <t>92770</t>
  </si>
  <si>
    <t>ARMAÇÃO DE LAJE DE ESTRUTURA CONVENCIONAL DE CONCRETO ARMADO UTILIZANDO AÇO CA-50 DE 8,0 MM - MONTAGEM. AF_06/2022</t>
  </si>
  <si>
    <t>CPU3162</t>
  </si>
  <si>
    <t>DIVISORIA NAVAL (PAINEL COM VIDRO), E=40MM, COM PERFIS EM AÇO - FORNECIMENTO E APLICAÇÃO</t>
  </si>
  <si>
    <t>CPU2546</t>
  </si>
  <si>
    <t>BARRA DE APOIO, RETA, FIXA, EM AÇO INOX, L=40CM, D=1 1/4", JACKWAL OU SIMILAR</t>
  </si>
  <si>
    <t>91937</t>
  </si>
  <si>
    <t>CAIXA OCTOGONAL 3" X 3", PVC, INSTALADA EM LAJE - FORNECIMENTO E INSTALAÇÃO. AF_03/2023</t>
  </si>
  <si>
    <t>CPU2639</t>
  </si>
  <si>
    <t>LUMINARIA DE EMBUTIR PLAFON 18W LED BRANCO FRIO 22,5x22,5</t>
  </si>
  <si>
    <t>CPU2627</t>
  </si>
  <si>
    <t>SUPORTE VERTICAL 150 X 150 MM PARA FIXAÇÃO DE ELETROCALHA METÁLICA (REF.: MOPA OU SIMILAR)</t>
  </si>
  <si>
    <t>100867</t>
  </si>
  <si>
    <t>BARRA DE APOIO RETA, EM ACO INOX POLIDO, COMPRIMENTO 70 CM, FIXADA NA PAREDE - FORNECIMENTO E INSTALAÇÃO. AF_01/2020</t>
  </si>
  <si>
    <t>CPU2838</t>
  </si>
  <si>
    <t>TUBO PVC RÍGIDO, TIPO COLETOR ESGOTO, JUNTA ELÁSTICA, DN= 150 MM, INCLUSIVE CONEXÕES</t>
  </si>
  <si>
    <t>94570</t>
  </si>
  <si>
    <t>JANELA DE ALUMÍNIO DE CORRER COM 2 FOLHAS PARA VIDROS (VIDROS INCLUSOS), BATENTE/ REQUADRO 6 A 14 CM, ACABAMENTO COM ACETATO OU BRILHANTE, FIXAÇÃO COM PARAFUSO, SEM GUARNIÇÃO/ ALIZAR, DIMENSÕES 100X120 CM, VEDAÇÃO COM SILICONE, EXCLUSIVE CONTRAMARCO - FORNECIMENTO E INSTALAÇÃO. AF_11/2024</t>
  </si>
  <si>
    <t>CPU3139</t>
  </si>
  <si>
    <t>PORTA COMPLETA MADEIRA 1 FL.1,20x2,10M</t>
  </si>
  <si>
    <t>103290</t>
  </si>
  <si>
    <t>TUBO EM COBRE FLEXÍVEL, DN 3/8", COM ISOLAMENTO, INSTALADO EM FORRO, PARA RAMAL DE ALIMENTAÇÃO DE AR CONDICIONADO, INCLUSO FIXADOR. AF_11/2021</t>
  </si>
  <si>
    <t>CPU2872</t>
  </si>
  <si>
    <t>INTERRUPTOR DIFERENCIAL BIPOLAR DR 25A, 30MA 6KA</t>
  </si>
  <si>
    <t>CPU2635</t>
  </si>
  <si>
    <t>SOQUETE OU BOCAL DE PORCELANA E27 DE TEMPO, REF.MT-2233, MARCA DECORLUX OU SIMILAR</t>
  </si>
  <si>
    <t>CPU2608</t>
  </si>
  <si>
    <t>VERGALHAO ACO GALV C/OM ROSCA TOTAL PARA PERFILADO 1/4""</t>
  </si>
  <si>
    <t>90696</t>
  </si>
  <si>
    <t>TUBO DE PVC PARA REDE COLETORA DE ESGOTO DE PAREDE MACIÇA, DN 200 MM, JUNTA ELÁSTICA - FORNECIMENTO E ASSENTAMENTO. AF_01/2021</t>
  </si>
  <si>
    <t>91996</t>
  </si>
  <si>
    <t>TOMADA MÉDIA DE EMBUTIR (1 MÓDULO), 2P+T 10 A, INCLUINDO SUPORTE E PLACA - FORNECIMENTO E INSTALAÇÃO. AF_03/2023</t>
  </si>
  <si>
    <t>102197</t>
  </si>
  <si>
    <t>PINTURA FUNDO NIVELADOR ALQUÍDICO BRANCO EM MADEIRA. AF_01/2021</t>
  </si>
  <si>
    <t>97330</t>
  </si>
  <si>
    <t>TUBO EM COBRE FLEXÍVEL, DN 5/8", COM ISOLAMENTO, INSTALADO EM RAMAL DE ALIMENTAÇÃO DE AR-CONDICIONADO - FORNECIMENTO E INSTALAÇÃO. AF_07/2025</t>
  </si>
  <si>
    <t>CPU3159</t>
  </si>
  <si>
    <t>CENTRAL MANIFOLD PARA CILINDROS 2 X 2 PARA OXIGÊNIO, AR COMPRIMIDO E ÓXIDO NITROSO COM SERPENTINA E SEM VÁLVULA DE ALTA PRESSÃO</t>
  </si>
  <si>
    <t>CPU2847</t>
  </si>
  <si>
    <t>LUMINARIA DE EMERGENCIA 30 LEDS BIVOLT LDE INTELBRAS</t>
  </si>
  <si>
    <t>102219</t>
  </si>
  <si>
    <t>PINTURA TINTA DE ACABAMENTO (PIGMENTADA) ESMALTE SINTÉTICO ACETINADO EM MADEIRA, 2 DEMÃOS. AF_01/2021</t>
  </si>
  <si>
    <t>101882</t>
  </si>
  <si>
    <t>QUADRO DE DISTRIBUIÇÃO DE ENERGIA EM CHAPA DE AÇO GALVANIZADO, DE EMBUTIR, COM BARRAMENTO TRIFÁSICO, PARA 30 DISJUNTORES DIN 225A - FORNECIMENTO E INSTALAÇÃO. AF_07/2025</t>
  </si>
  <si>
    <t>CPU2897</t>
  </si>
  <si>
    <t>BACIA SIFONADA COM CAIXA DE DESCARGA ACOPLADA E TAMPA - INFANTIL</t>
  </si>
  <si>
    <t>93009</t>
  </si>
  <si>
    <t>ELETRODUTO RÍGIDO ROSCÁVEL, PVC, DN 60 MM (2"), PARA REDE ENTERRADA DE DISTRIBUIÇÃO DE ENERGIA ELÉTRICA - FORNECIMENTO E INSTALAÇÃO. AF_12/2021</t>
  </si>
  <si>
    <t>91994</t>
  </si>
  <si>
    <t>TOMADA MÉDIA DE EMBUTIR (1 MÓDULO), 2P+T 10 A, SEM SUPORTE E SEM PLACA - FORNECIMENTO E INSTALAÇÃO. AF_03/2023</t>
  </si>
  <si>
    <t>104063</t>
  </si>
  <si>
    <t>CURVA LONGA, 45 GRAUS, PVC OCRE, JUNTA ELÁSTICA, DN 100 MM, PARA COLETOR PREDIAL DE ESGOTO. AF_06/2022</t>
  </si>
  <si>
    <t>CPU2566</t>
  </si>
  <si>
    <t>HIDRÔMETRO EM BRONZE, DIÂMETRO DE 40 MM (1 1/2´)</t>
  </si>
  <si>
    <t>CPU2673</t>
  </si>
  <si>
    <t>LETRA EM AÇO INOX ESCOVADO/POLIDO 20 X 20CM - INSTALADO</t>
  </si>
  <si>
    <t>91930</t>
  </si>
  <si>
    <t>CABO DE COBRE FLEXÍVEL ISOLADO, 6 MM², ANTI-CHAMA 450/750 V, PARA CIRCUITOS TERMINAIS - FORNECIMENTO E INSTALAÇÃO. AF_03/2023</t>
  </si>
  <si>
    <t>CPU3142</t>
  </si>
  <si>
    <t>CUBA DE LOUÇA DE EMBUTIR REDONDA</t>
  </si>
  <si>
    <t>100875</t>
  </si>
  <si>
    <t>BANCO ARTICULADO, EM ACO INOX, PARA PCD, FIXADO NA PAREDE - FORNECIMENTO E INSTALAÇÃO. AF_01/2020</t>
  </si>
  <si>
    <t>89731</t>
  </si>
  <si>
    <t>JOELHO 90 GRAUS, PVC, SERIE NORMAL, ESGOTO PREDIAL, DN 50 MM, JUNTA ELÁSTICA, FORNECIDO E INSTALADO EM RAMAL DE DESCARGA OU RAMAL DE ESGOTO SANITÁRIO. AF_08/2022</t>
  </si>
  <si>
    <t>CPU2598</t>
  </si>
  <si>
    <t>PLACA DE SINALIZACAO, FOTOLUMINESCENTE, 38X19 CM, EM PVC , COM SETA INDICATIVA DE SENTIDO (ESQUERDA OU DIREITA) DE SAÍDA DE EMERGÊNCIA- PLACA S2</t>
  </si>
  <si>
    <t>86919</t>
  </si>
  <si>
    <t>TANQUE DE LOUÇA BRANCA COM COLUNA, 30L OU EQUIVALENTE, INCLUSO SIFÃO FLEXÍVEL EM PVC, VÁLVULA METÁLICA E TORNEIRA DE METAL CROMADO PADRÃO MÉDIO - FORNECIMENTO E INSTALAÇÃO. AF_01/2020</t>
  </si>
  <si>
    <t>98307</t>
  </si>
  <si>
    <t>TOMADA DE REDE RJ45 - FORNECIMENTO E INSTALAÇÃO. AF_08/2025</t>
  </si>
  <si>
    <t>101895</t>
  </si>
  <si>
    <t>DISJUNTOR TERMOMAGNÉTICO TRIPOLAR, CORRENTE NOMINAL DE 125A - FORNECIMENTO E INSTALAÇÃO. AF_07/2025</t>
  </si>
  <si>
    <t>89811</t>
  </si>
  <si>
    <t>CURVA CURTA 90 GRAUS, PVC, SERIE NORMAL, ESGOTO PREDIAL, DN 100 MM, JUNTA ELÁSTICA, FORNECIDO E INSTALADO EM PRUMADA DE ESGOTO SANITÁRIO OU VENTILAÇÃO. AF_08/2022</t>
  </si>
  <si>
    <t>103838</t>
  </si>
  <si>
    <t>COTOVELO EM COBRE, DN 15 MM, 90 GRAUS, SEM ANEL DE SOLDA, INSTALADO EM RAMAL E SUB-RAMAL DE GÁS MEDICINAL - FORNECIMENTO E INSTALAÇÃO. AF_04/2022</t>
  </si>
  <si>
    <t>92765</t>
  </si>
  <si>
    <t>ARMAÇÃO DE PILAR OU VIGA DE ESTRUTURA CONVENCIONAL DE CONCRETO ARMADO UTILIZANDO AÇO CA-50 DE 20,0 MM - MONTAGEM. AF_06/2022</t>
  </si>
  <si>
    <t>CPU3175</t>
  </si>
  <si>
    <t>QUADRO DE DISTRIBUIÇÃO UNIVERSAL DE SOBREPOR, PARA DISJUNTORES 34 DIN / 24 BOLT-ON - 150 A - SEM COMPONENTES</t>
  </si>
  <si>
    <t>104746</t>
  </si>
  <si>
    <t>MINI CAPTOR PARA SPDA - FORNECIMENTO E INSTALAÇÃO. AF_08/2023</t>
  </si>
  <si>
    <t>96984</t>
  </si>
  <si>
    <t>ELETRODUTO PVC RÍGIDO, DIÂMETRO 40MM, COM 3 METROS, PARA SPDA - FORNECIMENTO E INSTALAÇÃO. AF_08/2023</t>
  </si>
  <si>
    <t>CPU2579</t>
  </si>
  <si>
    <t>TUBO DE PVC RÍGIDO BRANCO, PONTAS LISAS, SOLDÁVEL, LINHA ESGOTO SÉRIE NORMAL, DN= 40 MM, INCLUSIVE CONEXÕES</t>
  </si>
  <si>
    <t>CPU3173</t>
  </si>
  <si>
    <t>TERMINAL 100 X 75 MM, ZINCADO, PARA ELETROCALHA METÁLICA (REF. MOPA OU SIMILAR)</t>
  </si>
  <si>
    <t>CPU3177</t>
  </si>
  <si>
    <t>CAIXA DE PASSAGEM ELETRICA 40x40CM COM TAMPAO FERRO FUNDIDO</t>
  </si>
  <si>
    <t>CPU2699</t>
  </si>
  <si>
    <t>CHUMBADOR 3/8"" X 2.1/2"" COM PARAFUSO CBA/CB/CBT ZINCADO</t>
  </si>
  <si>
    <t>CPU2646</t>
  </si>
  <si>
    <t>LUMINÁRIA LED REDONDA DE EMBUTIR PARA PAREDE OU PISO, ÁREA INTERNA OU EXTERNA, BIVOLT - POTÊNCIA 6 W</t>
  </si>
  <si>
    <t>91179</t>
  </si>
  <si>
    <t>FIXAÇÃO DE TUBOS HORIZONTAIS DE PVC ÁGUA/PVC ESGOTO/PVC PLUVIAL/CPVC/PPR/COBRE OU AÇO, DIÂMETROS MENORES OU IGUAIS A 40 MM, COM ABRAÇADEIRA METÁLICA RÍGIDA TIPO D COM PARAFUSO DE FIXAÇÃO 1 1/4", FIXADA DIRETAMENTE NA LAJE OU PAREDE. AF_09/2023</t>
  </si>
  <si>
    <t>CPU3160</t>
  </si>
  <si>
    <t>CENTRAL MANIFOLD PARA CILINDROS 1 X 1PARA OXIGÊNIO, AR COMPRIMIDO E ÓXIDO NITROSO COM SERPENTINA E SEM VÁLVULA DE ALTA PRESSÃO</t>
  </si>
  <si>
    <t>91934</t>
  </si>
  <si>
    <t>CABO DE COBRE FLEXÍVEL ISOLADO, 16 MM², ANTI-CHAMA 450/750 V, PARA CIRCUITOS TERMINAIS - FORNECIMENTO E INSTALAÇÃO. AF_03/2023</t>
  </si>
  <si>
    <t>CPU2620</t>
  </si>
  <si>
    <t>INTERRUPTOR DIFERENCIAL BIPOLAR DR 40A, 30MA ? 6KA, REFERÊNCIA SIEMENS, SCHNEIDER, WEG OU EQUIVALENTE</t>
  </si>
  <si>
    <t>CPU2560</t>
  </si>
  <si>
    <t>TORNEIRA CLÍNICA COM VOLANTE TIPO ALAVANCA</t>
  </si>
  <si>
    <t>89728</t>
  </si>
  <si>
    <t>CURVA CURTA 90 GRAUS, PVC, SERIE NORMAL, ESGOTO PREDIAL, DN 40 MM, JUNTA SOLDÁVEL, FORNECIDO E INSTALADO EM RAMAL DE DESCARGA OU RAMAL DE ESGOTO SANITÁRIO. AF_08/2022</t>
  </si>
  <si>
    <t>96544</t>
  </si>
  <si>
    <t>ARMAÇÃO DE BLOCO UTILIZANDO AÇO CA-50 DE 6,3 MM - MONTAGEM. AF_01/2024</t>
  </si>
  <si>
    <t>COM-04363830</t>
  </si>
  <si>
    <t>DISJUNTOR TRIPOLAR 80 A, PADRÃO DIN ( LINHA BRANCA ), CURVA DE DISPARO C, CORRENTE DE INTERRUPÇÃO 10KA, REF.: SIEMENS 5SX1 OU SIMILAR.</t>
  </si>
  <si>
    <t>90373</t>
  </si>
  <si>
    <t>JOELHO 90 GRAUS COM BUCHA DE LATÃO, PVC, SOLDÁVEL, DN 25MM, X 1/2 INSTALADO EM RAMAL OU SUB-RAMAL DE ÁGUA - FORNECIMENTO E INSTALAÇÃO. AF_06/2022</t>
  </si>
  <si>
    <t>CPU2630</t>
  </si>
  <si>
    <t>EMENDA PARA ELETROCALHA TIPO U 100X100</t>
  </si>
  <si>
    <t>CPU2613</t>
  </si>
  <si>
    <t>PLACA COM UM FURO IMPERIA BRANCO IRIEL P/ SAIDA CABO DE SOM</t>
  </si>
  <si>
    <t>98111</t>
  </si>
  <si>
    <t>CAIXA DE INSPEÇÃO PARA ATERRAMENTO, CIRCULAR, EM POLIETILENO, DIÂMETRO INTERNO = 0,3 M. AF_12/2020</t>
  </si>
  <si>
    <t>97886</t>
  </si>
  <si>
    <t>CAIXA ENTERRADA ELÉTRICA RETANGULAR, EM ALVENARIA COM TIJOLOS CERÂMICOS MACIÇOS, FUNDO COM BRITA, DIMENSÕES INTERNAS: 0,3X0,3X0,3 M. AF_12/2020</t>
  </si>
  <si>
    <t>91935</t>
  </si>
  <si>
    <t>CABO DE COBRE FLEXÍVEL ISOLADO, 16 MM², ANTI-CHAMA 0,6/1,0 KV, PARA CIRCUITOS TERMINAIS - FORNECIMENTO E INSTALAÇÃO. AF_03/2023</t>
  </si>
  <si>
    <t>89489</t>
  </si>
  <si>
    <t>CURVA 90 GRAUS, PVC, SOLDÁVEL, DN 25MM, INSTALADO EM PRUMADA DE ÁGUA - FORNECIMENTO E INSTALAÇÃO. AF_06/2022</t>
  </si>
  <si>
    <t>CPU2557</t>
  </si>
  <si>
    <t>LAVATÓRIO DE CANTO REF. L101 DECA OU EQUIVALENTE, INCLUSIVE VÁLVULA, SIFÃO E ENGATES CROMADOS, EXCLUSIVE TORNEIRA</t>
  </si>
  <si>
    <t>91953</t>
  </si>
  <si>
    <t>INTERRUPTOR SIMPLES (1 MÓDULO), 10A/250V, INCLUINDO SUPORTE E PLACA - FORNECIMENTO E INSTALAÇÃO. AF_03/2023</t>
  </si>
  <si>
    <t>CPU3174</t>
  </si>
  <si>
    <t>QUADRO DE DISTRIBUIÇÃO DE ENERGIA, DE EMBUTIR, COM 24 DIVISÕES MODULARES, COM BARRAMENTO</t>
  </si>
  <si>
    <t>103322</t>
  </si>
  <si>
    <t>ALVENARIA DE VEDAÇÃO DE BLOCOS CERÂMICOS FURADOS NA VERTICAL DE 9X19X39 CM (ESPESSURA 9 CM) E ARGAMASSA DE ASSENTAMENTO COM PREPARO EM BETONEIRA. AF_12/2021</t>
  </si>
  <si>
    <t>CPU3157</t>
  </si>
  <si>
    <t>DUTO FLEXIVEL DE ALUMINIO C/ ISOLAM. TERM.LA VIDRO 150MM 6""</t>
  </si>
  <si>
    <t>92022</t>
  </si>
  <si>
    <t>INTERRUPTOR SIMPLES (1 MÓDULO) COM 1 TOMADA DE EMBUTIR 2P+T 10 A, SEM SUPORTE E SEM PLACA - FORNECIMENTO E INSTALAÇÃO. AF_03/2023</t>
  </si>
  <si>
    <t>95648</t>
  </si>
  <si>
    <t>KIT CAVALETE PARA MEDIÇÃO DE ÁGUA - ENTRADA INDIVIDUALIZADA, EM CPVC DN 28 MM (1"), PARA 1 MEDIDOR - FORNECIMENTO E INSTALAÇÃO (EXCLUSIVE HIDRÔMETRO). AF_03/2024</t>
  </si>
  <si>
    <t>CPU3167</t>
  </si>
  <si>
    <t>PLACA CEGA 4""x4""</t>
  </si>
  <si>
    <t>CPU2857</t>
  </si>
  <si>
    <t>RALO HEMISFERICO 100mm PVC (RALO ABACAXI)</t>
  </si>
  <si>
    <t>89869</t>
  </si>
  <si>
    <t>TE, PVC, SOLDÁVEL, DN 25MM, INSTALADO EM DRENO DE AR-CONDICIONADO - FORNECIMENTO E INSTALAÇÃO. AF_08/2022</t>
  </si>
  <si>
    <t>CPU2694</t>
  </si>
  <si>
    <t>DISJUNTOR CAIXA MOLDADA TERMOMAGNETICO FIXO, TRIPOLAR 200A, ICU: 50KA, 400/500VCA, REFERÊNCIA SIEMENS, SOPRANO, SCHNEIDER OU EQUIVALENTE</t>
  </si>
  <si>
    <t>93011</t>
  </si>
  <si>
    <t>ELETRODUTO RÍGIDO ROSCÁVEL, PVC, DN 85 MM (3"), PARA REDE ENTERRADA DE DISTRIBUIÇÃO DE ENERGIA ELÉTRICA - FORNECIMENTO E INSTALAÇÃO. AF_12/2021</t>
  </si>
  <si>
    <t>90460</t>
  </si>
  <si>
    <t>SUPORTE PARA 2 TUBOS HORIZONTAIS, ESPAÇADO A CADA 56 CM, EM PERFILADO COM COMPRIMENTO DE 25 CM FIXADO EM LAJE, POR METRO DE TUBULAÇÃO FIXADA. AF_09/2023</t>
  </si>
  <si>
    <t>91943</t>
  </si>
  <si>
    <t>CAIXA RETANGULAR 4" X 4" MÉDIA (1,30 M DO PISO), PVC, INSTALADA EM PAREDE - FORNECIMENTO E INSTALAÇÃO. AF_03/2023</t>
  </si>
  <si>
    <t>103986</t>
  </si>
  <si>
    <t>CURVA 90 GRAUS, PVC, SOLDÁVEL, DN 50MM, INSTALADO EM RAMAL DE DISTRIBUIÇÃO DE ÁGUA - FORNECIMENTO E INSTALAÇÃO. AF_06/2022</t>
  </si>
  <si>
    <t>100574</t>
  </si>
  <si>
    <t>ESPALHAMENTO DE MATERIAL COM TRATOR DE ESTEIRAS. AF_09/2024</t>
  </si>
  <si>
    <t>CPU3166</t>
  </si>
  <si>
    <t>CAIXA DE GORDURA EM PVC 300MM</t>
  </si>
  <si>
    <t>89732</t>
  </si>
  <si>
    <t>JOELHO 45 GRAUS, PVC, SERIE NORMAL, ESGOTO PREDIAL, DN 50 MM, JUNTA ELÁSTICA, FORNECIDO E INSTALADO EM RAMAL DE DESCARGA OU RAMAL DE ESGOTO SANITÁRIO. AF_08/2022</t>
  </si>
  <si>
    <t>93654</t>
  </si>
  <si>
    <t>DISJUNTOR MONOPOLAR TIPO DIN, CORRENTE NOMINAL DE 16A - FORNECIMENTO E INSTALAÇÃO. AF_07/2025</t>
  </si>
  <si>
    <t>86901</t>
  </si>
  <si>
    <t>CUBA DE EMBUTIR OVAL EM LOUÇA BRANCA, 35 X 50CM OU EQUIVALENTE - FORNECIMENTO E INSTALAÇÃO. AF_01/2020</t>
  </si>
  <si>
    <t>89825</t>
  </si>
  <si>
    <t>TE, PVC, SERIE NORMAL, ESGOTO PREDIAL, DN 50 X 50 MM, JUNTA ELÁSTICA, FORNECIDO E INSTALADO EM PRUMADA DE ESGOTO SANITÁRIO OU VENTILAÇÃO. AF_08/2022</t>
  </si>
  <si>
    <t>89530</t>
  </si>
  <si>
    <t>LUVA DE CORRER, PVC, SOLDÁVEL, DN 25MM, INSTALADO EM PRUMADA DE ÁGUA - FORNECIMENTO E INSTALAÇÃO. AF_06/2022</t>
  </si>
  <si>
    <t>CPU2604</t>
  </si>
  <si>
    <t>LEITOS - PORCA E ARRUELA 3/8""</t>
  </si>
  <si>
    <t>86883</t>
  </si>
  <si>
    <t>SIFÃO DO TIPO FLEXÍVEL EM PVC 1 X 1.1/2 - FORNECIMENTO E INSTALAÇÃO. AF_01/2020</t>
  </si>
  <si>
    <t>89357</t>
  </si>
  <si>
    <t>TUBO, PVC, SOLDÁVEL, DE 32MM, INSTALADO EM RAMAL OU SUB-RAMAL DE ÁGUA - FORNECIMENTO E INSTALAÇÃO. AF_06/2022</t>
  </si>
  <si>
    <t>89408</t>
  </si>
  <si>
    <t>JOELHO 90 GRAUS, PVC, SOLDÁVEL, DN 25MM, INSTALADO EM RAMAL DE DISTRIBUIÇÃO DE ÁGUA - FORNECIMENTO E INSTALAÇÃO. AF_06/2022</t>
  </si>
  <si>
    <t>91955</t>
  </si>
  <si>
    <t>INTERRUPTOR PARALELO (1 MÓDULO), 10A/250V, INCLUINDO SUPORTE E PLACA - FORNECIMENTO E INSTALAÇÃO. AF_03/2023</t>
  </si>
  <si>
    <t>91995</t>
  </si>
  <si>
    <t>TOMADA MÉDIA DE EMBUTIR (1 MÓDULO), 2P+T 20 A, SEM SUPORTE E SEM PLACA - FORNECIMENTO E INSTALAÇÃO. AF_03/2023</t>
  </si>
  <si>
    <t>CPU2424</t>
  </si>
  <si>
    <t>POSTO DE CONSUMO DE O2 OU AR VÁCUO OU N2O</t>
  </si>
  <si>
    <t>100860</t>
  </si>
  <si>
    <t>CHUVEIRO ELÉTRICO COMUM CORPO PLÁSTICO, TIPO DUCHA - FORNECIMENTO E INSTALAÇÃO. AF_01/2020</t>
  </si>
  <si>
    <t>89627</t>
  </si>
  <si>
    <t>TÊ DE REDUÇÃO, PVC, SOLDÁVEL, DN 50MM X 25MM, INSTALADO EM PRUMADA DE ÁGUA - FORNECIMENTO E INSTALAÇÃO. AF_06/2022</t>
  </si>
  <si>
    <t>89724</t>
  </si>
  <si>
    <t>JOELHO 90 GRAUS, PVC, SERIE NORMAL, ESGOTO PREDIAL, DN 40 MM, JUNTA SOLDÁVEL, FORNECIDO E INSTALADO EM RAMAL DE DESCARGA OU RAMAL DE ESGOTO SANITÁRIO. AF_08/2022</t>
  </si>
  <si>
    <t>CPU2568</t>
  </si>
  <si>
    <t>FILTRO ´Y´ CORPO EM BRONZE, PRESSÃO DE SERVIÇO ATÉ 20,7 BAR (PN 20), DN= 1 1/2´</t>
  </si>
  <si>
    <t>104345</t>
  </si>
  <si>
    <t>JUNÇÃO DE REDUÇÃO INVERTIDA, PVC, SÉRIE NORMAL, ESGOTO PREDIAL, DN 100 X 50 MM, JUNTA ELÁSTICA, FORNECIDO E INSTALADO EM RAMAL DE DESCARGA OU RAMAL DE ESGOTO SANITÁRIO. AF_08/2022</t>
  </si>
  <si>
    <t>CPU2649</t>
  </si>
  <si>
    <t>CAIXA DE EQUIPOTENCIALIZAÇÃO EM AÇO 200X200X90MM, PARA EMBUTIR COM TAMPA, COM9 TERMINAIS, REF:TEL-901 OU SIMILAR (SPDA)</t>
  </si>
  <si>
    <t>86879</t>
  </si>
  <si>
    <t>VÁLVULA EM PLÁSTICO 1" PARA PIA, TANQUE OU LAVATÓRIO, COM OU SEM LADRÃO - FORNECIMENTO E INSTALAÇÃO. AF_01/2020</t>
  </si>
  <si>
    <t>CPU2607</t>
  </si>
  <si>
    <t>SUPORTE PARA FIXACAO FITA ALUMINIO OU CABO COBRE NU</t>
  </si>
  <si>
    <t>101894</t>
  </si>
  <si>
    <t>DISJUNTOR TRIPOLAR TIPO NEMA, CORRENTE NOMINAL DE 60 ATÉ 100A - FORNECIMENTO E INSTALAÇÃO. AF_07/2025</t>
  </si>
  <si>
    <t>CPU2595</t>
  </si>
  <si>
    <t>PLACA DE SINALIZACAO DE SEGURANCA CONTRA INCENDIO, FOTOLUMINESCENTE, RETANGULAR, *20 X 40* CM, EM PVC *2* MM ANTI-CHAMAS (SIMBOLOS, CORES E PICTOGRAMAS CONFORME NBR 13434)</t>
  </si>
  <si>
    <t>CPU2092</t>
  </si>
  <si>
    <t>CURVA PVC PARA REDE COLETOR ESGOTO, EB-644, 45 GR, 200 MM, COM JUNTA ELASTICA.</t>
  </si>
  <si>
    <t>96988</t>
  </si>
  <si>
    <t>MASTRO 1 ½", COM 3 METROS, PARA SPDA - FORNECIMENTO E INSTALAÇÃO. AF_08/2023</t>
  </si>
  <si>
    <t>CPU2550</t>
  </si>
  <si>
    <t>GUICHE COM REQUADRO EM MADEIRA DE LEI - VASADO</t>
  </si>
  <si>
    <t>93662</t>
  </si>
  <si>
    <t>DISJUNTOR BIPOLAR TIPO DIN, CORRENTE NOMINAL DE 20A - FORNECIMENTO E INSTALAÇÃO. AF_07/2025</t>
  </si>
  <si>
    <t>CPU2606</t>
  </si>
  <si>
    <t>PARAFUSO LENTILHA 42x13MM COM PORCA E ARRUELA</t>
  </si>
  <si>
    <t>89985</t>
  </si>
  <si>
    <t>REGISTRO DE PRESSÃO BRUTO, LATÃO, ROSCÁVEL, 3/4", COM ACABAMENTO E CANOPLA CROMADOS - FORNECIMENTO E INSTALAÇÃO. AF_08/2021</t>
  </si>
  <si>
    <t>89726</t>
  </si>
  <si>
    <t>JOELHO 45 GRAUS, PVC, SERIE NORMAL, ESGOTO PREDIAL, DN 40 MM, JUNTA SOLDÁVEL, FORNECIDO E INSTALADO EM RAMAL DE DESCARGA OU RAMAL DE ESGOTO SANITÁRIO. AF_08/2022</t>
  </si>
  <si>
    <t>86913</t>
  </si>
  <si>
    <t>TORNEIRA CROMADA 1/2" OU 3/4" PARA TANQUE, PADRÃO POPULAR - FORNECIMENTO E INSTALAÇÃO. AF_01/2020</t>
  </si>
  <si>
    <t>92003</t>
  </si>
  <si>
    <t>TOMADA MÉDIA DE EMBUTIR (2 MÓDULOS), 2P+T 20 A, SEM SUPORTE E SEM PLACA - FORNECIMENTO E INSTALAÇÃO. AF_03/2023</t>
  </si>
  <si>
    <t>CPU3168</t>
  </si>
  <si>
    <t>DISJUNTOR TERMOMAGNETICO BIPOLAR 80 A, PADRÃO DIN (EUROPEU - LINHA BRANCA), CURVA C, CORRENTE 5KA</t>
  </si>
  <si>
    <t>CPU2624</t>
  </si>
  <si>
    <t>SAIDA HORIZONTAL PARA ELETROCALHA 1 1/4""</t>
  </si>
  <si>
    <t>CPU3147</t>
  </si>
  <si>
    <t>VEDAÇÃO PARA SAÍDA DE VASO SANITÁRIO EM PVC RÍGIDO SOLDÁVEL, PARA ESGOTO PRIMÁRIO, DIÂM = 100MM</t>
  </si>
  <si>
    <t>103865</t>
  </si>
  <si>
    <t>TÊ EM COBRE, DN 15 MM, SEM ANEL DE SOLDA, INSTALADO EM RAMAL E SUB-RAMAL DE GÁS MEDICINAL - FORNECIMENTO E INSTALAÇÃO. AF_04/2022</t>
  </si>
  <si>
    <t>CPU2615</t>
  </si>
  <si>
    <t>SENSOR DE PRESENCA (LIGA/DESLIGA)</t>
  </si>
  <si>
    <t>CPU2665</t>
  </si>
  <si>
    <t>EXAUSTOR AXIAL MULTIVAC MODELO MURO 150A</t>
  </si>
  <si>
    <t>CPU2672</t>
  </si>
  <si>
    <t>TOMADA PARA TV, TIPO PINO JACK, COM PLACA</t>
  </si>
  <si>
    <t>92760</t>
  </si>
  <si>
    <t>ARMAÇÃO DE PILAR OU VIGA DE ESTRUTURA CONVENCIONAL DE CONCRETO ARMADO UTILIZANDO AÇO CA-50 DE 6,3 MM - MONTAGEM. AF_06/2022</t>
  </si>
  <si>
    <t>89384</t>
  </si>
  <si>
    <t>CURVA DE TRANSPOSIÇÃO, PVC, SOLDÁVEL, DN 25MM, INSTALADO EM RAMAL OU SUB-RAMAL DE ÁGUA FORNECIMENTO E INSTALAÇÃO. AF_06/2022</t>
  </si>
  <si>
    <t>93665</t>
  </si>
  <si>
    <t>DISJUNTOR BIPOLAR TIPO DIN, CORRENTE NOMINAL DE 40A - FORNECIMENTO E INSTALAÇÃO. AF_07/2025</t>
  </si>
  <si>
    <t>CPU2594</t>
  </si>
  <si>
    <t>PLACA DE SINALIZAÇÃO EM PVC PARA AMBIENTES</t>
  </si>
  <si>
    <t>94656</t>
  </si>
  <si>
    <t>ADAPTADOR CURTO COM BOLSA E ROSCA PARA REGISTRO, PVC, SOLDÁVEL, DN 25 MM X 3/4", INSTALADO EM RESERVAÇÃO PREDIAL DE ÁGUA - FORNECIMENTO E INSTALAÇÃO. AF_04/2024</t>
  </si>
  <si>
    <t>89795</t>
  </si>
  <si>
    <t>JUNÇÃO SIMPLES, PVC, SERIE NORMAL, ESGOTO PREDIAL, DN 75 X 75 MM, JUNTA ELÁSTICA, FORNECIDO E INSTALADO EM RAMAL DE DESCARGA OU RAMAL DE ESGOTO SANITÁRIO. AF_08/2022</t>
  </si>
  <si>
    <t>CPU3163</t>
  </si>
  <si>
    <t>LAMBRI CHAPA ALUMINIO ANODIZADO EM PAREDES</t>
  </si>
  <si>
    <t>94794</t>
  </si>
  <si>
    <t>REGISTRO DE GAVETA BRUTO, LATÃO, ROSCÁVEL, 1 1/2", COM ACABAMENTO E CANOPLA CROMADOS - FORNECIMENTO E INSTALAÇÃO. AF_08/2021</t>
  </si>
  <si>
    <t>104014</t>
  </si>
  <si>
    <t>BUCHA DE REDUÇÃO, LONGA, PVC, SOLDÁVEL, DN 40 X 25 MM, INSTALADO EM RAMAL DE DISTRIBUIÇÃO DE ÁGUA - FORNECIMENTO E INSTALAÇÃO. AF_06/2022</t>
  </si>
  <si>
    <t>CPU2593</t>
  </si>
  <si>
    <t>PLACA DE SINALIZACAO, FOTOLUMINESCENTE, EM PVC , COM LOGOTIPO "EXTINTOR DE INCÊNDIO PORTÁTIL"- PLACA E5</t>
  </si>
  <si>
    <t>91961</t>
  </si>
  <si>
    <t>INTERRUPTOR PARALELO (2 MÓDULOS), 10A/250V, INCLUINDO SUPORTE E PLACA - FORNECIMENTO E INSTALAÇÃO. AF_03/2023</t>
  </si>
  <si>
    <t>93653</t>
  </si>
  <si>
    <t>DISJUNTOR MONOPOLAR TIPO DIN, CORRENTE NOMINAL DE 10A - FORNECIMENTO E INSTALAÇÃO. AF_07/2025</t>
  </si>
  <si>
    <t>CPU2569</t>
  </si>
  <si>
    <t>VÁLVULA DE RETENÇÃO HORIZONTAL EM BRONZE, DN= 1´</t>
  </si>
  <si>
    <t>89366</t>
  </si>
  <si>
    <t>JOELHO 90 GRAUS COM BUCHA DE LATÃO, PVC, SOLDÁVEL, DN 25MM, X 3/4 INSTALADO EM RAMAL OU SUB-RAMAL DE ÁGUA - FORNECIMENTO E INSTALAÇÃO. AF_06/2022</t>
  </si>
  <si>
    <t>CPU3165</t>
  </si>
  <si>
    <t>BARRA DE APOIO RETA EM AÇO INOX 304 P/ PORTADORES DE NECESSIDADES ESPECIAIS (NBR 9050), LARGURA 60 CM</t>
  </si>
  <si>
    <t>91972</t>
  </si>
  <si>
    <t>INTERRUPTOR SIMPLES (2 MÓDULOS) COM INTERRUPTOR PARALELO (2 MÓDULOS), 10A/250V, SEM SUPORTE E SEM PLACA - FORNECIMENTO E INSTALAÇÃO. AF_03/2023</t>
  </si>
  <si>
    <t>104008</t>
  </si>
  <si>
    <t>TE DE REDUÇÃO, 90 GRAUS, PVC, SOLDÁVEL, DN 50 MM X 32 MM, INSTALADO EM RAMAL DE DISTRIBUIÇÃO DE ÁGUA - FORNECIMENTO E INSTALAÇÃO. AF_06/2022</t>
  </si>
  <si>
    <t>102257</t>
  </si>
  <si>
    <t>DIVISORIA SANITÁRIA, EM PAINEL DE GRANILITE, ESP = 3CM, ASSENTADO COM ARGAMASSA COLANTE AC III-E. AF_10/2025</t>
  </si>
  <si>
    <t>101548</t>
  </si>
  <si>
    <t>ISOLADOR, TIPO ROLDANA, PARA BAIXA TENSÃO - FORNECIMENTO E INSTALAÇÃO. AF_12/2025</t>
  </si>
  <si>
    <t>89739</t>
  </si>
  <si>
    <t>JOELHO 45 GRAUS, PVC, SERIE NORMAL, ESGOTO PREDIAL, DN 75 MM, JUNTA ELÁSTICA, FORNECIDO E INSTALADO EM RAMAL DE DESCARGA OU RAMAL DE ESGOTO SANITÁRIO. AF_08/2022</t>
  </si>
  <si>
    <t>89373</t>
  </si>
  <si>
    <t>LUVA DE REDUÇÃO, PVC, SOLDÁVEL, DN 25MM X 20MM, INSTALADO EM RAMAL OU SUB-RAMAL DE ÁGUA - FORNECIMENTO E INSTALAÇÃO. AF_06/2022</t>
  </si>
  <si>
    <t>CPU2659</t>
  </si>
  <si>
    <t>FORNECIMENTO E INSTALAÇÃO DE PORCA SEXTAVADA 3/8" (REF VL 1.55 VALEMAM OU SIMILAR)</t>
  </si>
  <si>
    <t>93664</t>
  </si>
  <si>
    <t>DISJUNTOR BIPOLAR TIPO DIN, CORRENTE NOMINAL DE 32A - FORNECIMENTO E INSTALAÇÃO. AF_07/2025</t>
  </si>
  <si>
    <t>96989</t>
  </si>
  <si>
    <t>CAPTOR TIPO FRANKLIN PARA SPDA - FORNECIMENTO E INSTALAÇÃO. AF_08/2023</t>
  </si>
  <si>
    <t>95673</t>
  </si>
  <si>
    <t>HIDRÔMETRO DN 1/2", 1,5 M3/H - FORNECIMENTO E INSTALAÇÃO. AF_03/2024</t>
  </si>
  <si>
    <t>93660</t>
  </si>
  <si>
    <t>DISJUNTOR BIPOLAR TIPO DIN, CORRENTE NOMINAL DE 10A - FORNECIMENTO E INSTALAÇÃO. AF_07/2025</t>
  </si>
  <si>
    <t>103847</t>
  </si>
  <si>
    <t>LUVA EM COBRE, DN 15 MM, SEM ANEL DE SOLDA, INSTALADO EM RAMAL E SUB-RAMAL DE GÁS MEDICINAL - FORNECIMENTO E INSTALAÇÃO. AF_04/2022</t>
  </si>
  <si>
    <t>CPU2623</t>
  </si>
  <si>
    <t>SAIDA PARA ELETRODUTO MG2982 HORIZONTAL</t>
  </si>
  <si>
    <t>92365</t>
  </si>
  <si>
    <t>TUBO DE AÇO GALVANIZADO COM COSTURA, CLASSE MÉDIA, DN 40 (1 1/2"), CONEXÃO ROSQUEADA, INSTALADO EM REDE DE ALIMENTAÇÃO PARA HIDRANTE - FORNECIMENTO E INSTALAÇÃO. AF_10/2020</t>
  </si>
  <si>
    <t>94490</t>
  </si>
  <si>
    <t>REGISTRO DE ESFERA, PVC, SOLDÁVEL, COM VOLANTE, DN 32 MM - FORNECIMENTO E INSTALAÇÃO. AF_08/2021</t>
  </si>
  <si>
    <t>CPU3152</t>
  </si>
  <si>
    <t>ELETROCALHA PERFURADA TIPO ""U"" 100X50 CHAPA 20 SEM TAMPA</t>
  </si>
  <si>
    <t>92868</t>
  </si>
  <si>
    <t>CAIXA RETANGULAR 4" X 2" MÉDIA (1,30 M DO PISO), METÁLICA, INSTALADA EM PAREDE - FORNECIMENTO E INSTALAÇÃO. AF_03/2023</t>
  </si>
  <si>
    <t>89783</t>
  </si>
  <si>
    <t>JUNÇÃO SIMPLES, PVC, SERIE NORMAL, ESGOTO PREDIAL, DN 40 MM, JUNTA SOLDÁVEL, FORNECIDO E INSTALADO EM RAMAL DE DESCARGA OU RAMAL DE ESGOTO SANITÁRIO. AF_08/2022</t>
  </si>
  <si>
    <t>92336</t>
  </si>
  <si>
    <t>TUBO DE AÇO GALVANIZADO COM COSTURA, CLASSE MÉDIA, CONEXÃO RANHURADA, DN 65 (2 1/2"), INSTALADO EM PRUMADAS - FORNECIMENTO E INSTALAÇÃO. AF_10/2020</t>
  </si>
  <si>
    <t>91979</t>
  </si>
  <si>
    <t>INTERRUPTOR INTERMEDIÁRIO (1 MÓDULO), 10A/250V, INCLUINDO SUPORTE E PLACA - FORNECIMENTO E INSTALAÇÃO. AF_03/2023</t>
  </si>
  <si>
    <t>89415</t>
  </si>
  <si>
    <t>CURVA 90 GRAUS, PVC, SOLDÁVEL, DN 32MM, INSTALADO EM RAMAL DE DISTRIBUIÇÃO DE ÁGUA - FORNECIMENTO E INSTALAÇÃO. AF_06/2022</t>
  </si>
  <si>
    <t>CPU2592</t>
  </si>
  <si>
    <t>PLACA DE SINALIZACAO, FOTOLUMINESCENTE, EM PVC , COM LOGOTIPO "CUIDADO RISCO DE CHOQUE ELÉTRICO"- PLACA E5</t>
  </si>
  <si>
    <t>89549</t>
  </si>
  <si>
    <t>REDUÇÃO EXCÊNTRICA, PVC, SERIE R, ÁGUA PLUVIAL, DN 75 X 50 MM, JUNTA ELÁSTICA, FORNECIDO E INSTALADO EM RAMAL DE ENCAMINHAMENTO. AF_06/2022</t>
  </si>
  <si>
    <t>89709</t>
  </si>
  <si>
    <t>RALO SIFONADO, PVC, DN 100 X 40 MM, JUNTA SOLDÁVEL, FORNECIDO E INSTALADO EM RAMAL DE DESCARGA OU EM RAMAL DE ESGOTO SANITÁRIO. AF_08/2022</t>
  </si>
  <si>
    <t>104350</t>
  </si>
  <si>
    <t>JUNÇÃO DE REDUÇÃO INVERTIDA, PVC, SÉRIE NORMAL, ESGOTO PREDIAL, DN 75 X 50 MM, JUNTA ELÁSTICA, FORNECIDO E INSTALADO EM PRUMADA DE ESGOTO SANITÁRIO OU VENTILAÇÃO. AF_08/2022</t>
  </si>
  <si>
    <t>CPU3169</t>
  </si>
  <si>
    <t>CURVA HORIZONTAL 100 X 75 MM PARA ELETROCALHA METÁLICA, COM ÂNGULO 90° (REF.:MOPA OU SIMILAR)</t>
  </si>
  <si>
    <t>103039</t>
  </si>
  <si>
    <t>REGISTRO DE ESFERA, PVC, ROSCÁVEL, COM VOLANTE, 1 1/2" - FORNECIMENTO E INSTALAÇÃO. AF_08/2021</t>
  </si>
  <si>
    <t>101538</t>
  </si>
  <si>
    <t>ARMAÇÃO SECUNDÁRIA, COM 1 ESTRIBO E 1 ISOLADOR - FORNECIMENTO E INSTALAÇÃO. AF_12/2025</t>
  </si>
  <si>
    <t>CPU3172</t>
  </si>
  <si>
    <t>91969</t>
  </si>
  <si>
    <t>INTERRUPTOR PARALELO (3 MÓDULOS), 10A/250V, INCLUINDO SUPORTE E PLACA - FORNECIMENTO E INSTALAÇÃO. AF_03/2023</t>
  </si>
  <si>
    <t>CPU2565</t>
  </si>
  <si>
    <t>ACOPLAMENTO RANHURADO EM FERRO FUNDIDO DN 60,3mm 2""</t>
  </si>
  <si>
    <t>91963</t>
  </si>
  <si>
    <t>INTERRUPTOR SIMPLES (1 MÓDULO) COM INTERRUPTOR PARALELO (2 MÓDULOS), 10A/250V, INCLUINDO SUPORTE E PLACA - FORNECIMENTO E INSTALAÇÃO. AF_03/2023</t>
  </si>
  <si>
    <t>CPU2632</t>
  </si>
  <si>
    <t>ELETRODUTO GALVANIZADO CONFORME NBR13057 - 1 1/4´ COM ACESSÓRIOS</t>
  </si>
  <si>
    <t>CPU2600</t>
  </si>
  <si>
    <t>PLACA DE SINALIZAÇÃO DE SEGURANÇA CODIGO 14 - 315/158(NBR 13.434); CÓDIGO S3(NT 14/2010-ES) ("SAIDA DE EMERGÊNCIA" - SETA VERTICAL)</t>
  </si>
  <si>
    <t>CPU3171</t>
  </si>
  <si>
    <t>TE HORIZONTAL,90º,PARA ELETROCALHA PERFURADA OU LISA,100X75M M.FORNECIMENTO E COLOCACAO</t>
  </si>
  <si>
    <t>92026</t>
  </si>
  <si>
    <t>INTERRUPTOR SIMPLES (2 MÓDULOS) COM 1 TOMADA DE EMBUTIR 2P+T 10 A, SEM SUPORTE E SEM PLACA - FORNECIMENTO E INSTALAÇÃO. AF_03/2023</t>
  </si>
  <si>
    <t>92772</t>
  </si>
  <si>
    <t>ARMAÇÃO DE LAJE DE ESTRUTURA CONVENCIONAL DE CONCRETO ARMADO UTILIZANDO AÇO CA-50 DE 12,5 MM - MONTAGEM. AF_06/2022</t>
  </si>
  <si>
    <t>104347</t>
  </si>
  <si>
    <t>JUNÇÃO DE REDUCAO INVERTIDA, PVC, SÉRIE NORMAL, ESGOTO PREDIAL, DN 100 X 75 MM, JUNTA ELÁSTICA, FORNECIDO E INSTALADO EM RAMAL DE DESCARGA OU RAMAL DE ESGOTO SANITÁRIO. AF_08/2022</t>
  </si>
  <si>
    <t>89593</t>
  </si>
  <si>
    <t>LUVA COM ROSCA, PVC, SOLDÁVEL, DN 50MM X 1.1/2, INSTALADO EM PRUMADA DE ÁGUA - FORNECIMENTO E INSTALAÇÃO. AF_06/2022</t>
  </si>
  <si>
    <t>89353</t>
  </si>
  <si>
    <t>REGISTRO DE GAVETA BRUTO, LATÃO, ROSCÁVEL, 3/4" - FORNECIMENTO E INSTALAÇÃO. AF_08/2021</t>
  </si>
  <si>
    <t>94681</t>
  </si>
  <si>
    <t>CURVA 90 GRAUS, PVC, SOLDÁVEL, DN 60 MM, INSTALADO EM RESERVAÇÃO PREDIAL DE ÁGUA - FORNECIMENTO E INSTALAÇÃO. AF_04/2024</t>
  </si>
  <si>
    <t>86882</t>
  </si>
  <si>
    <t>SIFÃO DO TIPO GARRAFA/COPO EM PVC 1.1/4 X 1.1/2" - FORNECIMENTO E INSTALAÇÃO. AF_01/2020</t>
  </si>
  <si>
    <t>103966</t>
  </si>
  <si>
    <t>BUCHA DE REDUÇÃO, LONGA, PVC, SOLDÁVEL, DN 50 X 25 MM, INSTALADO EM PRUMADA DE ÁGUA - FORNECIMENTO E INSTALAÇÃO. AF_06/2022</t>
  </si>
  <si>
    <t>89577</t>
  </si>
  <si>
    <t>LUVA DE CORRER, PVC, SOLDÁVEL, DN 50MM, INSTALADO EM PRUMADA DE ÁGUA - FORNECIMENTO E INSTALAÇÃO. AF_06/2022</t>
  </si>
  <si>
    <t>CPU2894</t>
  </si>
  <si>
    <t>SUPORTE VERTICAL 100 X 75 MM PARA FIXAÇÃO DE ELETROCALHA METÁLICA</t>
  </si>
  <si>
    <t>89436</t>
  </si>
  <si>
    <t>ADAPTADOR CURTO COM BOLSA E ROSCA PARA REGISTRO, PVC, SOLDÁVEL, DN 32MM X 1, INSTALADO EM RAMAL DE DISTRIBUIÇÃO DE ÁGUA - FORNECIMENTO E INSTALAÇÃO. AF_06/2022</t>
  </si>
  <si>
    <t>CPU2596</t>
  </si>
  <si>
    <t>PLACA DE SINALIZAÇÃO EM PVC, COM INDICAÇÃO DE PROIBIÇÃO NORMATIVA</t>
  </si>
  <si>
    <t>94662</t>
  </si>
  <si>
    <t>ADAPTADOR CURTO COM BOLSA E ROSCA PARA REGISTRO, PVC, SOLDÁVEL, DN 50 MM X 1 1/2", INSTALADO EM RESERVAÇÃO PREDIAL DE ÁGUA - FORNECIMENTO E INSTALAÇÃO. AF_04/2024</t>
  </si>
  <si>
    <t>89785</t>
  </si>
  <si>
    <t>JUNÇÃO SIMPLES, PVC, SERIE NORMAL, ESGOTO PREDIAL, DN 50 X 50 MM, JUNTA ELÁSTICA, FORNECIDO E INSTALADO EM RAMAL DE DESCARGA OU RAMAL DE ESGOTO SANITÁRIO. AF_08/2022</t>
  </si>
  <si>
    <t>91920</t>
  </si>
  <si>
    <t>CURVA 90 GRAUS PARA ELETRODUTO, PVC, ROSCÁVEL, DN 40 MM (1 1/4"), PARA CIRCUITOS TERMINAIS, INSTALADA EM PAREDE - FORNECIMENTO E INSTALAÇÃO. AF_03/2023</t>
  </si>
  <si>
    <t>89363</t>
  </si>
  <si>
    <t>JOELHO 45 GRAUS, PVC, SOLDÁVEL, DN 25MM, INSTALADO EM RAMAL OU SUB-RAMAL DE ÁGUA - FORNECIMENTO E INSTALAÇÃO. AF_06/2022</t>
  </si>
  <si>
    <t>89396</t>
  </si>
  <si>
    <t>TÊ COM BUCHA DE LATÃO NA BOLSA CENTRAL, PVC, SOLDÁVEL, DN 25MM X 1/2, INSTALADO EM RAMAL OU SUB-RAMAL DE ÁGUA - FORNECIMENTO E INSTALAÇÃO. AF_06/2022</t>
  </si>
  <si>
    <t>89400</t>
  </si>
  <si>
    <t>TÊ DE REDUÇÃO, PVC, SOLDÁVEL, DN 32MM X 25MM, INSTALADO EM RAMAL OU SUB-RAMAL DE ÁGUA - FORNECIMENTO E INSTALAÇÃO. AF_06/2022</t>
  </si>
  <si>
    <t>104002</t>
  </si>
  <si>
    <t>ADAPTADOR CURTO COM BOLSA E ROSCA PARA REGISTRO, PVC, SOLDÁVEL, DN 50MM X 1.1/4", INSTALADO EM RAMAL DE DISTRIBUIÇÃO DE ÁGUA - FORNECIMENTO E INSTALAÇÃO. AF_06/2022</t>
  </si>
  <si>
    <t>93655</t>
  </si>
  <si>
    <t>DISJUNTOR MONOPOLAR TIPO DIN, CORRENTE NOMINAL DE 20A - FORNECIMENTO E INSTALAÇÃO. AF_07/2025</t>
  </si>
  <si>
    <t>CPU2601</t>
  </si>
  <si>
    <t>PLACA FOTOLUMINESCENTE DE SINALIZACAO DE SEGURANCA CONTRA IN CENDIO,PARA EQUIPAMENTOS DE COMBATE A INCENDIO E ALARME,EM P VC ANTICHAMA,DIMENSOES APROXIMADAS DE (20X15)CM,CONFORME ABN T NBR 16820.FORNECIMENTO E COLOCACAO</t>
  </si>
  <si>
    <t>94689</t>
  </si>
  <si>
    <t>TÊ COM BUCHA DE LATÃO NA BOLSA CENTRAL, PVC, SOLDÁVEL, DN 25 MM X 3/4", INSTALADO EM RESERVAÇÃO PREDIAL DE ÁGUA - FORNECIMENTO E INSTALAÇÃO. AF_04/2024</t>
  </si>
  <si>
    <t>103948</t>
  </si>
  <si>
    <t>BUCHA DE REDUÇÃO, CURTA, PVC, SOLDÁVEL, DN 32 X 25 MM, INSTALADO EM RAMAL OU SUB-RAMAL DE ÁGUA - FORNECIMENTO E INSTALAÇÃO. AF_06/2022</t>
  </si>
  <si>
    <t>CPU2602</t>
  </si>
  <si>
    <t>BUCHA COM ARRUELA EM LIGA ESPECIAL ZAMAK P/ELETRODUTO 32MM, D=1 1/4"</t>
  </si>
  <si>
    <t>Outros:</t>
  </si>
  <si>
    <t>Valor total do Orçamento: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</si>
</sst>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0C0C0"/>
      </patternFill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left" vertical="top" wrapText="1"/>
    </xf>
    <xf numFmtId="4" fontId="3" fillId="9" borderId="1" xfId="0" applyNumberFormat="1" applyFont="1" applyFill="1" applyBorder="1" applyAlignment="1">
      <alignment horizontal="right" vertical="top" wrapText="1"/>
    </xf>
    <xf numFmtId="4" fontId="3" fillId="10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right" vertical="center" wrapText="1"/>
    </xf>
    <xf numFmtId="4" fontId="4" fillId="11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1</xdr:row>
      <xdr:rowOff>0</xdr:rowOff>
    </xdr:to>
    <xdr:pic>
      <xdr:nvPicPr>
        <xdr:cNvPr id="1286072368" name="Picture">
          <a:extLst>
            <a:ext uri="{FF2B5EF4-FFF2-40B4-BE49-F238E27FC236}">
              <a16:creationId xmlns:a16="http://schemas.microsoft.com/office/drawing/2014/main" id="{00000000-0008-0000-0000-000030E8A74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371"/>
  <sheetViews>
    <sheetView tabSelected="1" workbookViewId="0">
      <selection sqref="A1:K1"/>
    </sheetView>
  </sheetViews>
  <sheetFormatPr defaultRowHeight="14.4" x14ac:dyDescent="0.3"/>
  <cols>
    <col min="1" max="1" width="7.44140625" customWidth="1"/>
    <col min="2" max="2" width="55" customWidth="1"/>
    <col min="3" max="3" width="7.44140625" customWidth="1"/>
    <col min="4" max="4" width="8.33203125" customWidth="1"/>
    <col min="5" max="5" width="7.44140625" customWidth="1"/>
    <col min="6" max="8" width="10" customWidth="1"/>
    <col min="9" max="10" width="7" customWidth="1"/>
    <col min="11" max="11" width="3.77734375" customWidth="1"/>
  </cols>
  <sheetData>
    <row r="1" spans="1:11" ht="159" customHeight="1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0.050000000000001" customHeight="1" x14ac:dyDescent="0.3">
      <c r="A2" s="1"/>
      <c r="B2" s="9" t="s">
        <v>0</v>
      </c>
      <c r="C2" s="9"/>
      <c r="D2" s="1"/>
      <c r="E2" s="1"/>
      <c r="F2" s="1"/>
      <c r="G2" s="1"/>
      <c r="H2" s="1"/>
      <c r="I2" s="1"/>
      <c r="J2" s="1"/>
      <c r="K2" s="1"/>
    </row>
    <row r="3" spans="1:11" ht="22.05" customHeight="1" x14ac:dyDescent="0.3">
      <c r="A3" s="2" t="s">
        <v>1</v>
      </c>
      <c r="B3" s="3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</row>
    <row r="4" spans="1:11" ht="28.05" customHeight="1" x14ac:dyDescent="0.3">
      <c r="A4" s="4" t="s">
        <v>12</v>
      </c>
      <c r="B4" s="5" t="s">
        <v>13</v>
      </c>
      <c r="C4" s="4" t="s">
        <v>14</v>
      </c>
      <c r="D4" s="4" t="s">
        <v>15</v>
      </c>
      <c r="E4" s="4" t="s">
        <v>16</v>
      </c>
      <c r="F4" s="6">
        <v>1009.97</v>
      </c>
      <c r="G4" s="6">
        <v>90.52</v>
      </c>
      <c r="H4" s="6">
        <f t="shared" ref="H4:H67" si="0">ROUND(F4*G4,2)</f>
        <v>91422.48</v>
      </c>
      <c r="I4" s="7">
        <f t="shared" ref="I4:I67" si="1">H4 / VALOR_TOTAL * 100</f>
        <v>3.3906660795803423</v>
      </c>
      <c r="J4" s="7">
        <f>I4</f>
        <v>3.3906660795803423</v>
      </c>
      <c r="K4" s="4" t="str">
        <f t="shared" ref="K4:K67" si="2">IF(J4&lt;=50,"A",IF(J4&lt;=80,"B","C"))</f>
        <v>A</v>
      </c>
    </row>
    <row r="5" spans="1:11" ht="19.95" customHeight="1" x14ac:dyDescent="0.3">
      <c r="A5" s="4" t="s">
        <v>17</v>
      </c>
      <c r="B5" s="5" t="s">
        <v>18</v>
      </c>
      <c r="C5" s="4" t="s">
        <v>14</v>
      </c>
      <c r="D5" s="4" t="s">
        <v>15</v>
      </c>
      <c r="E5" s="4" t="s">
        <v>16</v>
      </c>
      <c r="F5" s="6">
        <v>325.10000000000002</v>
      </c>
      <c r="G5" s="6">
        <v>251.34</v>
      </c>
      <c r="H5" s="6">
        <f t="shared" si="0"/>
        <v>81710.63</v>
      </c>
      <c r="I5" s="7">
        <f t="shared" si="1"/>
        <v>3.0304741403005027</v>
      </c>
      <c r="J5" s="7">
        <f t="shared" ref="J5:J68" si="3">I5+J4</f>
        <v>6.4211402198808454</v>
      </c>
      <c r="K5" s="4" t="str">
        <f t="shared" si="2"/>
        <v>A</v>
      </c>
    </row>
    <row r="6" spans="1:11" ht="36" customHeight="1" x14ac:dyDescent="0.3">
      <c r="A6" s="4" t="s">
        <v>19</v>
      </c>
      <c r="B6" s="5" t="s">
        <v>20</v>
      </c>
      <c r="C6" s="4" t="s">
        <v>14</v>
      </c>
      <c r="D6" s="4" t="s">
        <v>21</v>
      </c>
      <c r="E6" s="4" t="s">
        <v>22</v>
      </c>
      <c r="F6" s="6">
        <v>2.4</v>
      </c>
      <c r="G6" s="6">
        <v>28276.32</v>
      </c>
      <c r="H6" s="6">
        <f t="shared" si="0"/>
        <v>67863.17</v>
      </c>
      <c r="I6" s="7">
        <f t="shared" si="1"/>
        <v>2.5169011885456865</v>
      </c>
      <c r="J6" s="7">
        <f t="shared" si="3"/>
        <v>8.9380414084265318</v>
      </c>
      <c r="K6" s="4" t="str">
        <f t="shared" si="2"/>
        <v>A</v>
      </c>
    </row>
    <row r="7" spans="1:11" ht="19.95" customHeight="1" x14ac:dyDescent="0.3">
      <c r="A7" s="4" t="s">
        <v>23</v>
      </c>
      <c r="B7" s="5" t="s">
        <v>24</v>
      </c>
      <c r="C7" s="4" t="s">
        <v>14</v>
      </c>
      <c r="D7" s="4" t="s">
        <v>15</v>
      </c>
      <c r="E7" s="4" t="s">
        <v>25</v>
      </c>
      <c r="F7" s="6">
        <v>76.2</v>
      </c>
      <c r="G7" s="6">
        <v>889.39</v>
      </c>
      <c r="H7" s="6">
        <f t="shared" si="0"/>
        <v>67771.520000000004</v>
      </c>
      <c r="I7" s="7">
        <f t="shared" si="1"/>
        <v>2.5135020842313702</v>
      </c>
      <c r="J7" s="7">
        <f t="shared" si="3"/>
        <v>11.451543492657901</v>
      </c>
      <c r="K7" s="4" t="str">
        <f t="shared" si="2"/>
        <v>A</v>
      </c>
    </row>
    <row r="8" spans="1:11" ht="19.95" customHeight="1" x14ac:dyDescent="0.3">
      <c r="A8" s="4" t="s">
        <v>26</v>
      </c>
      <c r="B8" s="5" t="s">
        <v>27</v>
      </c>
      <c r="C8" s="4" t="s">
        <v>28</v>
      </c>
      <c r="D8" s="4" t="s">
        <v>15</v>
      </c>
      <c r="E8" s="4" t="s">
        <v>29</v>
      </c>
      <c r="F8" s="6">
        <v>79.7</v>
      </c>
      <c r="G8" s="6">
        <v>829.76</v>
      </c>
      <c r="H8" s="6">
        <f t="shared" si="0"/>
        <v>66131.87</v>
      </c>
      <c r="I8" s="7">
        <f t="shared" si="1"/>
        <v>2.4526909397799841</v>
      </c>
      <c r="J8" s="7">
        <f t="shared" si="3"/>
        <v>13.904234432437885</v>
      </c>
      <c r="K8" s="4" t="str">
        <f t="shared" si="2"/>
        <v>A</v>
      </c>
    </row>
    <row r="9" spans="1:11" ht="28.05" customHeight="1" x14ac:dyDescent="0.3">
      <c r="A9" s="4" t="s">
        <v>30</v>
      </c>
      <c r="B9" s="5" t="s">
        <v>31</v>
      </c>
      <c r="C9" s="4" t="s">
        <v>14</v>
      </c>
      <c r="D9" s="4" t="s">
        <v>15</v>
      </c>
      <c r="E9" s="4" t="s">
        <v>16</v>
      </c>
      <c r="F9" s="6">
        <v>1957.38</v>
      </c>
      <c r="G9" s="6">
        <v>32.76</v>
      </c>
      <c r="H9" s="6">
        <f t="shared" si="0"/>
        <v>64123.77</v>
      </c>
      <c r="I9" s="7">
        <f t="shared" si="1"/>
        <v>2.3782147654910646</v>
      </c>
      <c r="J9" s="7">
        <f t="shared" si="3"/>
        <v>16.282449197928951</v>
      </c>
      <c r="K9" s="4" t="str">
        <f t="shared" si="2"/>
        <v>A</v>
      </c>
    </row>
    <row r="10" spans="1:11" ht="19.95" customHeight="1" x14ac:dyDescent="0.3">
      <c r="A10" s="4" t="s">
        <v>32</v>
      </c>
      <c r="B10" s="5" t="s">
        <v>33</v>
      </c>
      <c r="C10" s="4" t="s">
        <v>28</v>
      </c>
      <c r="D10" s="4" t="s">
        <v>15</v>
      </c>
      <c r="E10" s="4" t="s">
        <v>34</v>
      </c>
      <c r="F10" s="6">
        <v>415.88</v>
      </c>
      <c r="G10" s="6">
        <v>145.66</v>
      </c>
      <c r="H10" s="6">
        <f t="shared" si="0"/>
        <v>60577.08</v>
      </c>
      <c r="I10" s="7">
        <f t="shared" si="1"/>
        <v>2.2466755480274081</v>
      </c>
      <c r="J10" s="7">
        <f t="shared" si="3"/>
        <v>18.529124745956359</v>
      </c>
      <c r="K10" s="4" t="str">
        <f t="shared" si="2"/>
        <v>A</v>
      </c>
    </row>
    <row r="11" spans="1:11" ht="19.95" customHeight="1" x14ac:dyDescent="0.3">
      <c r="A11" s="4" t="s">
        <v>35</v>
      </c>
      <c r="B11" s="5" t="s">
        <v>36</v>
      </c>
      <c r="C11" s="4" t="s">
        <v>14</v>
      </c>
      <c r="D11" s="4" t="s">
        <v>15</v>
      </c>
      <c r="E11" s="4" t="s">
        <v>25</v>
      </c>
      <c r="F11" s="6">
        <v>57.9</v>
      </c>
      <c r="G11" s="6">
        <v>907.21</v>
      </c>
      <c r="H11" s="6">
        <f t="shared" si="0"/>
        <v>52527.46</v>
      </c>
      <c r="I11" s="7">
        <f t="shared" si="1"/>
        <v>1.9481321975570256</v>
      </c>
      <c r="J11" s="7">
        <f t="shared" si="3"/>
        <v>20.477256943513385</v>
      </c>
      <c r="K11" s="4" t="str">
        <f t="shared" si="2"/>
        <v>A</v>
      </c>
    </row>
    <row r="12" spans="1:11" ht="19.95" customHeight="1" x14ac:dyDescent="0.3">
      <c r="A12" s="4" t="s">
        <v>37</v>
      </c>
      <c r="B12" s="5" t="s">
        <v>38</v>
      </c>
      <c r="C12" s="4" t="s">
        <v>14</v>
      </c>
      <c r="D12" s="4" t="s">
        <v>15</v>
      </c>
      <c r="E12" s="4" t="s">
        <v>25</v>
      </c>
      <c r="F12" s="6">
        <v>1393.2</v>
      </c>
      <c r="G12" s="6">
        <v>37.43</v>
      </c>
      <c r="H12" s="6">
        <f t="shared" si="0"/>
        <v>52147.48</v>
      </c>
      <c r="I12" s="7">
        <f t="shared" si="1"/>
        <v>1.9340395444489615</v>
      </c>
      <c r="J12" s="7">
        <f t="shared" si="3"/>
        <v>22.411296487962346</v>
      </c>
      <c r="K12" s="4" t="str">
        <f t="shared" si="2"/>
        <v>A</v>
      </c>
    </row>
    <row r="13" spans="1:11" ht="19.95" customHeight="1" x14ac:dyDescent="0.3">
      <c r="A13" s="4" t="s">
        <v>39</v>
      </c>
      <c r="B13" s="5" t="s">
        <v>40</v>
      </c>
      <c r="C13" s="4" t="s">
        <v>14</v>
      </c>
      <c r="D13" s="4" t="s">
        <v>15</v>
      </c>
      <c r="E13" s="4" t="s">
        <v>16</v>
      </c>
      <c r="F13" s="6">
        <v>465.2</v>
      </c>
      <c r="G13" s="6">
        <v>107.21</v>
      </c>
      <c r="H13" s="6">
        <f t="shared" si="0"/>
        <v>49874.09</v>
      </c>
      <c r="I13" s="7">
        <f t="shared" si="1"/>
        <v>1.8497243261497296</v>
      </c>
      <c r="J13" s="7">
        <f t="shared" si="3"/>
        <v>24.261020814112076</v>
      </c>
      <c r="K13" s="4" t="str">
        <f t="shared" si="2"/>
        <v>A</v>
      </c>
    </row>
    <row r="14" spans="1:11" ht="19.95" customHeight="1" x14ac:dyDescent="0.3">
      <c r="A14" s="4" t="s">
        <v>41</v>
      </c>
      <c r="B14" s="5" t="s">
        <v>42</v>
      </c>
      <c r="C14" s="4" t="s">
        <v>14</v>
      </c>
      <c r="D14" s="4" t="s">
        <v>15</v>
      </c>
      <c r="E14" s="4" t="s">
        <v>16</v>
      </c>
      <c r="F14" s="6">
        <v>528.80999999999995</v>
      </c>
      <c r="G14" s="6">
        <v>88.68</v>
      </c>
      <c r="H14" s="6">
        <f t="shared" si="0"/>
        <v>46894.87</v>
      </c>
      <c r="I14" s="7">
        <f t="shared" si="1"/>
        <v>1.7392313686451055</v>
      </c>
      <c r="J14" s="7">
        <f t="shared" si="3"/>
        <v>26.00025218275718</v>
      </c>
      <c r="K14" s="4" t="str">
        <f t="shared" si="2"/>
        <v>A</v>
      </c>
    </row>
    <row r="15" spans="1:11" ht="19.95" customHeight="1" x14ac:dyDescent="0.3">
      <c r="A15" s="4" t="s">
        <v>43</v>
      </c>
      <c r="B15" s="5" t="s">
        <v>44</v>
      </c>
      <c r="C15" s="4" t="s">
        <v>14</v>
      </c>
      <c r="D15" s="4" t="s">
        <v>15</v>
      </c>
      <c r="E15" s="4" t="s">
        <v>16</v>
      </c>
      <c r="F15" s="6">
        <v>434.27</v>
      </c>
      <c r="G15" s="6">
        <v>106.55</v>
      </c>
      <c r="H15" s="6">
        <f t="shared" si="0"/>
        <v>46271.47</v>
      </c>
      <c r="I15" s="7">
        <f t="shared" si="1"/>
        <v>1.7161107834891312</v>
      </c>
      <c r="J15" s="7">
        <f t="shared" si="3"/>
        <v>27.716362966246312</v>
      </c>
      <c r="K15" s="4" t="str">
        <f t="shared" si="2"/>
        <v>A</v>
      </c>
    </row>
    <row r="16" spans="1:11" ht="15" customHeight="1" x14ac:dyDescent="0.3">
      <c r="A16" s="4" t="s">
        <v>45</v>
      </c>
      <c r="B16" s="5" t="s">
        <v>46</v>
      </c>
      <c r="C16" s="4" t="s">
        <v>14</v>
      </c>
      <c r="D16" s="4" t="s">
        <v>15</v>
      </c>
      <c r="E16" s="4" t="s">
        <v>16</v>
      </c>
      <c r="F16" s="6">
        <v>382.58</v>
      </c>
      <c r="G16" s="6">
        <v>116.17</v>
      </c>
      <c r="H16" s="6">
        <f t="shared" si="0"/>
        <v>44444.32</v>
      </c>
      <c r="I16" s="7">
        <f t="shared" si="1"/>
        <v>1.6483456613079646</v>
      </c>
      <c r="J16" s="7">
        <f t="shared" si="3"/>
        <v>29.364708627554275</v>
      </c>
      <c r="K16" s="4" t="str">
        <f t="shared" si="2"/>
        <v>A</v>
      </c>
    </row>
    <row r="17" spans="1:11" ht="19.95" customHeight="1" x14ac:dyDescent="0.3">
      <c r="A17" s="4" t="s">
        <v>47</v>
      </c>
      <c r="B17" s="5" t="s">
        <v>48</v>
      </c>
      <c r="C17" s="4" t="s">
        <v>28</v>
      </c>
      <c r="D17" s="4" t="s">
        <v>15</v>
      </c>
      <c r="E17" s="4" t="s">
        <v>34</v>
      </c>
      <c r="F17" s="6">
        <v>137.80000000000001</v>
      </c>
      <c r="G17" s="6">
        <v>285.16000000000003</v>
      </c>
      <c r="H17" s="6">
        <f t="shared" si="0"/>
        <v>39295.050000000003</v>
      </c>
      <c r="I17" s="7">
        <f t="shared" si="1"/>
        <v>1.4573701471499518</v>
      </c>
      <c r="J17" s="7">
        <f t="shared" si="3"/>
        <v>30.822078774704227</v>
      </c>
      <c r="K17" s="4" t="str">
        <f t="shared" si="2"/>
        <v>A</v>
      </c>
    </row>
    <row r="18" spans="1:11" ht="19.95" customHeight="1" x14ac:dyDescent="0.3">
      <c r="A18" s="4" t="s">
        <v>49</v>
      </c>
      <c r="B18" s="5" t="s">
        <v>50</v>
      </c>
      <c r="C18" s="4" t="s">
        <v>28</v>
      </c>
      <c r="D18" s="4" t="s">
        <v>15</v>
      </c>
      <c r="E18" s="4" t="s">
        <v>51</v>
      </c>
      <c r="F18" s="6">
        <v>271.54000000000002</v>
      </c>
      <c r="G18" s="6">
        <v>141.44</v>
      </c>
      <c r="H18" s="6">
        <f t="shared" si="0"/>
        <v>38406.620000000003</v>
      </c>
      <c r="I18" s="7">
        <f t="shared" si="1"/>
        <v>1.4244201608327838</v>
      </c>
      <c r="J18" s="7">
        <f t="shared" si="3"/>
        <v>32.246498935537012</v>
      </c>
      <c r="K18" s="4" t="str">
        <f t="shared" si="2"/>
        <v>A</v>
      </c>
    </row>
    <row r="19" spans="1:11" ht="36" customHeight="1" x14ac:dyDescent="0.3">
      <c r="A19" s="4" t="s">
        <v>52</v>
      </c>
      <c r="B19" s="5" t="s">
        <v>53</v>
      </c>
      <c r="C19" s="4" t="s">
        <v>28</v>
      </c>
      <c r="D19" s="4" t="s">
        <v>15</v>
      </c>
      <c r="E19" s="4" t="s">
        <v>54</v>
      </c>
      <c r="F19" s="6">
        <v>485</v>
      </c>
      <c r="G19" s="6">
        <v>77.12</v>
      </c>
      <c r="H19" s="6">
        <f t="shared" si="0"/>
        <v>37403.199999999997</v>
      </c>
      <c r="I19" s="7">
        <f t="shared" si="1"/>
        <v>1.3872054390534958</v>
      </c>
      <c r="J19" s="7">
        <f t="shared" si="3"/>
        <v>33.633704374590508</v>
      </c>
      <c r="K19" s="4" t="str">
        <f t="shared" si="2"/>
        <v>A</v>
      </c>
    </row>
    <row r="20" spans="1:11" ht="15" customHeight="1" x14ac:dyDescent="0.3">
      <c r="A20" s="4" t="s">
        <v>55</v>
      </c>
      <c r="B20" s="5" t="s">
        <v>56</v>
      </c>
      <c r="C20" s="4" t="s">
        <v>14</v>
      </c>
      <c r="D20" s="4" t="s">
        <v>15</v>
      </c>
      <c r="E20" s="4" t="s">
        <v>54</v>
      </c>
      <c r="F20" s="6">
        <v>2221</v>
      </c>
      <c r="G20" s="6">
        <v>16.63</v>
      </c>
      <c r="H20" s="6">
        <f t="shared" si="0"/>
        <v>36935.230000000003</v>
      </c>
      <c r="I20" s="7">
        <f t="shared" si="1"/>
        <v>1.3698494232764002</v>
      </c>
      <c r="J20" s="7">
        <f t="shared" si="3"/>
        <v>35.003553797866907</v>
      </c>
      <c r="K20" s="4" t="str">
        <f t="shared" si="2"/>
        <v>A</v>
      </c>
    </row>
    <row r="21" spans="1:11" ht="19.95" customHeight="1" x14ac:dyDescent="0.3">
      <c r="A21" s="4" t="s">
        <v>57</v>
      </c>
      <c r="B21" s="5" t="s">
        <v>58</v>
      </c>
      <c r="C21" s="4" t="s">
        <v>28</v>
      </c>
      <c r="D21" s="4" t="s">
        <v>15</v>
      </c>
      <c r="E21" s="4" t="s">
        <v>34</v>
      </c>
      <c r="F21" s="6">
        <v>366.29</v>
      </c>
      <c r="G21" s="6">
        <v>95.74</v>
      </c>
      <c r="H21" s="6">
        <f t="shared" si="0"/>
        <v>35068.6</v>
      </c>
      <c r="I21" s="7">
        <f t="shared" si="1"/>
        <v>1.3006200715444514</v>
      </c>
      <c r="J21" s="7">
        <f t="shared" si="3"/>
        <v>36.304173869411358</v>
      </c>
      <c r="K21" s="4" t="str">
        <f t="shared" si="2"/>
        <v>A</v>
      </c>
    </row>
    <row r="22" spans="1:11" ht="19.95" customHeight="1" x14ac:dyDescent="0.3">
      <c r="A22" s="4" t="s">
        <v>59</v>
      </c>
      <c r="B22" s="5" t="s">
        <v>60</v>
      </c>
      <c r="C22" s="4" t="s">
        <v>28</v>
      </c>
      <c r="D22" s="4" t="s">
        <v>61</v>
      </c>
      <c r="E22" s="4" t="s">
        <v>62</v>
      </c>
      <c r="F22" s="6">
        <v>1</v>
      </c>
      <c r="G22" s="6">
        <v>32757.7</v>
      </c>
      <c r="H22" s="6">
        <f t="shared" si="0"/>
        <v>32757.7</v>
      </c>
      <c r="I22" s="7">
        <f t="shared" si="1"/>
        <v>1.2149136868204513</v>
      </c>
      <c r="J22" s="7">
        <f t="shared" si="3"/>
        <v>37.51908755623181</v>
      </c>
      <c r="K22" s="4" t="str">
        <f t="shared" si="2"/>
        <v>A</v>
      </c>
    </row>
    <row r="23" spans="1:11" ht="28.05" customHeight="1" x14ac:dyDescent="0.3">
      <c r="A23" s="4" t="s">
        <v>63</v>
      </c>
      <c r="B23" s="5" t="s">
        <v>64</v>
      </c>
      <c r="C23" s="4" t="s">
        <v>28</v>
      </c>
      <c r="D23" s="4" t="s">
        <v>61</v>
      </c>
      <c r="E23" s="4" t="s">
        <v>54</v>
      </c>
      <c r="F23" s="6">
        <v>1345</v>
      </c>
      <c r="G23" s="6">
        <v>23.67</v>
      </c>
      <c r="H23" s="6">
        <f t="shared" si="0"/>
        <v>31836.15</v>
      </c>
      <c r="I23" s="7">
        <f t="shared" si="1"/>
        <v>1.1807353498770949</v>
      </c>
      <c r="J23" s="7">
        <f t="shared" si="3"/>
        <v>38.699822906108906</v>
      </c>
      <c r="K23" s="4" t="str">
        <f t="shared" si="2"/>
        <v>A</v>
      </c>
    </row>
    <row r="24" spans="1:11" ht="28.05" customHeight="1" x14ac:dyDescent="0.3">
      <c r="A24" s="4" t="s">
        <v>65</v>
      </c>
      <c r="B24" s="5" t="s">
        <v>66</v>
      </c>
      <c r="C24" s="4" t="s">
        <v>14</v>
      </c>
      <c r="D24" s="4" t="s">
        <v>15</v>
      </c>
      <c r="E24" s="4" t="s">
        <v>16</v>
      </c>
      <c r="F24" s="6">
        <v>459.5</v>
      </c>
      <c r="G24" s="6">
        <v>67.78</v>
      </c>
      <c r="H24" s="6">
        <f t="shared" si="0"/>
        <v>31144.91</v>
      </c>
      <c r="I24" s="7">
        <f t="shared" si="1"/>
        <v>1.1550987228587823</v>
      </c>
      <c r="J24" s="7">
        <f t="shared" si="3"/>
        <v>39.854921628967688</v>
      </c>
      <c r="K24" s="4" t="str">
        <f t="shared" si="2"/>
        <v>A</v>
      </c>
    </row>
    <row r="25" spans="1:11" ht="19.95" customHeight="1" x14ac:dyDescent="0.3">
      <c r="A25" s="4" t="s">
        <v>67</v>
      </c>
      <c r="B25" s="5" t="s">
        <v>68</v>
      </c>
      <c r="C25" s="4" t="s">
        <v>28</v>
      </c>
      <c r="D25" s="4" t="s">
        <v>15</v>
      </c>
      <c r="E25" s="4" t="s">
        <v>34</v>
      </c>
      <c r="F25" s="6">
        <v>20</v>
      </c>
      <c r="G25" s="6">
        <v>1418.29</v>
      </c>
      <c r="H25" s="6">
        <f t="shared" si="0"/>
        <v>28365.8</v>
      </c>
      <c r="I25" s="7">
        <f t="shared" si="1"/>
        <v>1.0520274212661926</v>
      </c>
      <c r="J25" s="7">
        <f t="shared" si="3"/>
        <v>40.906949050233884</v>
      </c>
      <c r="K25" s="4" t="str">
        <f t="shared" si="2"/>
        <v>A</v>
      </c>
    </row>
    <row r="26" spans="1:11" ht="19.95" customHeight="1" x14ac:dyDescent="0.3">
      <c r="A26" s="4" t="s">
        <v>69</v>
      </c>
      <c r="B26" s="5" t="s">
        <v>70</v>
      </c>
      <c r="C26" s="4" t="s">
        <v>14</v>
      </c>
      <c r="D26" s="4" t="s">
        <v>15</v>
      </c>
      <c r="E26" s="4" t="s">
        <v>51</v>
      </c>
      <c r="F26" s="6">
        <v>1068.9000000000001</v>
      </c>
      <c r="G26" s="6">
        <v>26.37</v>
      </c>
      <c r="H26" s="6">
        <f t="shared" si="0"/>
        <v>28186.89</v>
      </c>
      <c r="I26" s="7">
        <f t="shared" si="1"/>
        <v>1.0453920284361389</v>
      </c>
      <c r="J26" s="7">
        <f t="shared" si="3"/>
        <v>41.952341078670024</v>
      </c>
      <c r="K26" s="4" t="str">
        <f t="shared" si="2"/>
        <v>A</v>
      </c>
    </row>
    <row r="27" spans="1:11" ht="19.95" customHeight="1" x14ac:dyDescent="0.3">
      <c r="A27" s="4" t="s">
        <v>71</v>
      </c>
      <c r="B27" s="5" t="s">
        <v>72</v>
      </c>
      <c r="C27" s="4" t="s">
        <v>14</v>
      </c>
      <c r="D27" s="4" t="s">
        <v>15</v>
      </c>
      <c r="E27" s="4" t="s">
        <v>51</v>
      </c>
      <c r="F27" s="6">
        <v>4759.3</v>
      </c>
      <c r="G27" s="6">
        <v>5.7</v>
      </c>
      <c r="H27" s="6">
        <f t="shared" si="0"/>
        <v>27128.01</v>
      </c>
      <c r="I27" s="7">
        <f t="shared" si="1"/>
        <v>1.006120412764085</v>
      </c>
      <c r="J27" s="7">
        <f t="shared" si="3"/>
        <v>42.958461491434107</v>
      </c>
      <c r="K27" s="4" t="str">
        <f t="shared" si="2"/>
        <v>A</v>
      </c>
    </row>
    <row r="28" spans="1:11" ht="15" customHeight="1" x14ac:dyDescent="0.3">
      <c r="A28" s="4" t="s">
        <v>73</v>
      </c>
      <c r="B28" s="5" t="s">
        <v>74</v>
      </c>
      <c r="C28" s="4" t="s">
        <v>14</v>
      </c>
      <c r="D28" s="4" t="s">
        <v>15</v>
      </c>
      <c r="E28" s="4" t="s">
        <v>16</v>
      </c>
      <c r="F28" s="6">
        <v>463.02</v>
      </c>
      <c r="G28" s="6">
        <v>57.26</v>
      </c>
      <c r="H28" s="6">
        <f t="shared" si="0"/>
        <v>26512.53</v>
      </c>
      <c r="I28" s="7">
        <f t="shared" si="1"/>
        <v>0.98329356362741627</v>
      </c>
      <c r="J28" s="7">
        <f t="shared" si="3"/>
        <v>43.94175505506152</v>
      </c>
      <c r="K28" s="4" t="str">
        <f t="shared" si="2"/>
        <v>A</v>
      </c>
    </row>
    <row r="29" spans="1:11" ht="36" customHeight="1" x14ac:dyDescent="0.3">
      <c r="A29" s="4" t="s">
        <v>75</v>
      </c>
      <c r="B29" s="5" t="s">
        <v>76</v>
      </c>
      <c r="C29" s="4" t="s">
        <v>14</v>
      </c>
      <c r="D29" s="4" t="s">
        <v>15</v>
      </c>
      <c r="E29" s="4" t="s">
        <v>16</v>
      </c>
      <c r="F29" s="6">
        <v>28.52</v>
      </c>
      <c r="G29" s="6">
        <v>897.7</v>
      </c>
      <c r="H29" s="6">
        <f t="shared" si="0"/>
        <v>25602.400000000001</v>
      </c>
      <c r="I29" s="7">
        <f t="shared" si="1"/>
        <v>0.9495387702876551</v>
      </c>
      <c r="J29" s="7">
        <f t="shared" si="3"/>
        <v>44.891293825349173</v>
      </c>
      <c r="K29" s="4" t="str">
        <f t="shared" si="2"/>
        <v>A</v>
      </c>
    </row>
    <row r="30" spans="1:11" ht="19.95" customHeight="1" x14ac:dyDescent="0.3">
      <c r="A30" s="4" t="s">
        <v>77</v>
      </c>
      <c r="B30" s="5" t="s">
        <v>78</v>
      </c>
      <c r="C30" s="4" t="s">
        <v>14</v>
      </c>
      <c r="D30" s="4" t="s">
        <v>15</v>
      </c>
      <c r="E30" s="4" t="s">
        <v>16</v>
      </c>
      <c r="F30" s="6">
        <v>211.41</v>
      </c>
      <c r="G30" s="6">
        <v>120.11</v>
      </c>
      <c r="H30" s="6">
        <f t="shared" si="0"/>
        <v>25392.46</v>
      </c>
      <c r="I30" s="7">
        <f t="shared" si="1"/>
        <v>0.94175254050317436</v>
      </c>
      <c r="J30" s="7">
        <f t="shared" si="3"/>
        <v>45.833046365852347</v>
      </c>
      <c r="K30" s="4" t="str">
        <f t="shared" si="2"/>
        <v>A</v>
      </c>
    </row>
    <row r="31" spans="1:11" ht="19.95" customHeight="1" x14ac:dyDescent="0.3">
      <c r="A31" s="4" t="s">
        <v>79</v>
      </c>
      <c r="B31" s="5" t="s">
        <v>80</v>
      </c>
      <c r="C31" s="4" t="s">
        <v>28</v>
      </c>
      <c r="D31" s="4" t="s">
        <v>15</v>
      </c>
      <c r="E31" s="4" t="s">
        <v>51</v>
      </c>
      <c r="F31" s="6">
        <v>179.1</v>
      </c>
      <c r="G31" s="6">
        <v>141.5</v>
      </c>
      <c r="H31" s="6">
        <f t="shared" si="0"/>
        <v>25342.65</v>
      </c>
      <c r="I31" s="7">
        <f t="shared" si="1"/>
        <v>0.93990519313933241</v>
      </c>
      <c r="J31" s="7">
        <f t="shared" si="3"/>
        <v>46.772951558991679</v>
      </c>
      <c r="K31" s="4" t="str">
        <f t="shared" si="2"/>
        <v>A</v>
      </c>
    </row>
    <row r="32" spans="1:11" ht="28.05" customHeight="1" x14ac:dyDescent="0.3">
      <c r="A32" s="4" t="s">
        <v>81</v>
      </c>
      <c r="B32" s="5" t="s">
        <v>82</v>
      </c>
      <c r="C32" s="4" t="s">
        <v>14</v>
      </c>
      <c r="D32" s="4" t="s">
        <v>15</v>
      </c>
      <c r="E32" s="4" t="s">
        <v>16</v>
      </c>
      <c r="F32" s="6">
        <v>263.8</v>
      </c>
      <c r="G32" s="6">
        <v>95.93</v>
      </c>
      <c r="H32" s="6">
        <f t="shared" si="0"/>
        <v>25306.33</v>
      </c>
      <c r="I32" s="7">
        <f t="shared" si="1"/>
        <v>0.93855816129322245</v>
      </c>
      <c r="J32" s="7">
        <f t="shared" si="3"/>
        <v>47.711509720284901</v>
      </c>
      <c r="K32" s="4" t="str">
        <f t="shared" si="2"/>
        <v>A</v>
      </c>
    </row>
    <row r="33" spans="1:11" ht="28.05" customHeight="1" x14ac:dyDescent="0.3">
      <c r="A33" s="4" t="s">
        <v>83</v>
      </c>
      <c r="B33" s="5" t="s">
        <v>84</v>
      </c>
      <c r="C33" s="4" t="s">
        <v>28</v>
      </c>
      <c r="D33" s="4" t="s">
        <v>15</v>
      </c>
      <c r="E33" s="4" t="s">
        <v>34</v>
      </c>
      <c r="F33" s="6">
        <v>180.11</v>
      </c>
      <c r="G33" s="6">
        <v>136.1</v>
      </c>
      <c r="H33" s="6">
        <f t="shared" si="0"/>
        <v>24512.97</v>
      </c>
      <c r="I33" s="7">
        <f t="shared" si="1"/>
        <v>0.90913411984416237</v>
      </c>
      <c r="J33" s="7">
        <f t="shared" si="3"/>
        <v>48.620643840129063</v>
      </c>
      <c r="K33" s="4" t="str">
        <f t="shared" si="2"/>
        <v>A</v>
      </c>
    </row>
    <row r="34" spans="1:11" ht="36" customHeight="1" x14ac:dyDescent="0.3">
      <c r="A34" s="4" t="s">
        <v>85</v>
      </c>
      <c r="B34" s="5" t="s">
        <v>86</v>
      </c>
      <c r="C34" s="4" t="s">
        <v>28</v>
      </c>
      <c r="D34" s="4" t="s">
        <v>15</v>
      </c>
      <c r="E34" s="4" t="s">
        <v>87</v>
      </c>
      <c r="F34" s="6">
        <v>668.16</v>
      </c>
      <c r="G34" s="6">
        <v>36.32</v>
      </c>
      <c r="H34" s="6">
        <f t="shared" si="0"/>
        <v>24267.57</v>
      </c>
      <c r="I34" s="7">
        <f t="shared" si="1"/>
        <v>0.90003275379142555</v>
      </c>
      <c r="J34" s="7">
        <f t="shared" si="3"/>
        <v>49.520676593920491</v>
      </c>
      <c r="K34" s="4" t="str">
        <f t="shared" si="2"/>
        <v>A</v>
      </c>
    </row>
    <row r="35" spans="1:11" ht="28.05" customHeight="1" x14ac:dyDescent="0.3">
      <c r="A35" s="4" t="s">
        <v>88</v>
      </c>
      <c r="B35" s="5" t="s">
        <v>89</v>
      </c>
      <c r="C35" s="4" t="s">
        <v>28</v>
      </c>
      <c r="D35" s="4" t="s">
        <v>15</v>
      </c>
      <c r="E35" s="4" t="s">
        <v>34</v>
      </c>
      <c r="F35" s="6">
        <v>114.28</v>
      </c>
      <c r="G35" s="6">
        <v>206.31</v>
      </c>
      <c r="H35" s="6">
        <f t="shared" si="0"/>
        <v>23577.11</v>
      </c>
      <c r="I35" s="7">
        <f t="shared" si="1"/>
        <v>0.8744250553204691</v>
      </c>
      <c r="J35" s="7">
        <f t="shared" si="3"/>
        <v>50.395101649240964</v>
      </c>
      <c r="K35" s="4" t="str">
        <f t="shared" si="2"/>
        <v>B</v>
      </c>
    </row>
    <row r="36" spans="1:11" ht="28.05" customHeight="1" x14ac:dyDescent="0.3">
      <c r="A36" s="4" t="s">
        <v>90</v>
      </c>
      <c r="B36" s="5" t="s">
        <v>91</v>
      </c>
      <c r="C36" s="4" t="s">
        <v>14</v>
      </c>
      <c r="D36" s="4" t="s">
        <v>15</v>
      </c>
      <c r="E36" s="4" t="s">
        <v>16</v>
      </c>
      <c r="F36" s="6">
        <v>2042.32</v>
      </c>
      <c r="G36" s="6">
        <v>10.66</v>
      </c>
      <c r="H36" s="6">
        <f t="shared" si="0"/>
        <v>21771.13</v>
      </c>
      <c r="I36" s="7">
        <f t="shared" si="1"/>
        <v>0.80744508358484668</v>
      </c>
      <c r="J36" s="7">
        <f t="shared" si="3"/>
        <v>51.202546732825809</v>
      </c>
      <c r="K36" s="4" t="str">
        <f t="shared" si="2"/>
        <v>B</v>
      </c>
    </row>
    <row r="37" spans="1:11" ht="19.95" customHeight="1" x14ac:dyDescent="0.3">
      <c r="A37" s="4" t="s">
        <v>92</v>
      </c>
      <c r="B37" s="5" t="s">
        <v>93</v>
      </c>
      <c r="C37" s="4" t="s">
        <v>28</v>
      </c>
      <c r="D37" s="4" t="s">
        <v>15</v>
      </c>
      <c r="E37" s="4" t="s">
        <v>29</v>
      </c>
      <c r="F37" s="6">
        <v>173.3</v>
      </c>
      <c r="G37" s="6">
        <v>124.66</v>
      </c>
      <c r="H37" s="6">
        <f t="shared" si="0"/>
        <v>21603.58</v>
      </c>
      <c r="I37" s="7">
        <f t="shared" si="1"/>
        <v>0.80123100908551481</v>
      </c>
      <c r="J37" s="7">
        <f t="shared" si="3"/>
        <v>52.003777741911321</v>
      </c>
      <c r="K37" s="4" t="str">
        <f t="shared" si="2"/>
        <v>B</v>
      </c>
    </row>
    <row r="38" spans="1:11" ht="19.95" customHeight="1" x14ac:dyDescent="0.3">
      <c r="A38" s="4" t="s">
        <v>94</v>
      </c>
      <c r="B38" s="5" t="s">
        <v>95</v>
      </c>
      <c r="C38" s="4" t="s">
        <v>28</v>
      </c>
      <c r="D38" s="4" t="s">
        <v>15</v>
      </c>
      <c r="E38" s="4" t="s">
        <v>62</v>
      </c>
      <c r="F38" s="6">
        <v>20</v>
      </c>
      <c r="G38" s="6">
        <v>1078.3699999999999</v>
      </c>
      <c r="H38" s="6">
        <f t="shared" si="0"/>
        <v>21567.4</v>
      </c>
      <c r="I38" s="7">
        <f t="shared" si="1"/>
        <v>0.79988916954277633</v>
      </c>
      <c r="J38" s="7">
        <f t="shared" si="3"/>
        <v>52.803666911454094</v>
      </c>
      <c r="K38" s="4" t="str">
        <f t="shared" si="2"/>
        <v>B</v>
      </c>
    </row>
    <row r="39" spans="1:11" ht="36" customHeight="1" x14ac:dyDescent="0.3">
      <c r="A39" s="4" t="s">
        <v>96</v>
      </c>
      <c r="B39" s="5" t="s">
        <v>97</v>
      </c>
      <c r="C39" s="4" t="s">
        <v>14</v>
      </c>
      <c r="D39" s="4" t="s">
        <v>15</v>
      </c>
      <c r="E39" s="4" t="s">
        <v>16</v>
      </c>
      <c r="F39" s="6">
        <v>39.93</v>
      </c>
      <c r="G39" s="6">
        <v>529.08000000000004</v>
      </c>
      <c r="H39" s="6">
        <f t="shared" si="0"/>
        <v>21126.16</v>
      </c>
      <c r="I39" s="7">
        <f t="shared" si="1"/>
        <v>0.78352451283083802</v>
      </c>
      <c r="J39" s="7">
        <f t="shared" si="3"/>
        <v>53.587191424284931</v>
      </c>
      <c r="K39" s="4" t="str">
        <f t="shared" si="2"/>
        <v>B</v>
      </c>
    </row>
    <row r="40" spans="1:11" ht="19.95" customHeight="1" x14ac:dyDescent="0.3">
      <c r="A40" s="4" t="s">
        <v>98</v>
      </c>
      <c r="B40" s="5" t="s">
        <v>99</v>
      </c>
      <c r="C40" s="4" t="s">
        <v>28</v>
      </c>
      <c r="D40" s="4" t="s">
        <v>15</v>
      </c>
      <c r="E40" s="4" t="s">
        <v>34</v>
      </c>
      <c r="F40" s="6">
        <v>17.760000000000002</v>
      </c>
      <c r="G40" s="6">
        <v>1150.3499999999999</v>
      </c>
      <c r="H40" s="6">
        <f t="shared" si="0"/>
        <v>20430.22</v>
      </c>
      <c r="I40" s="7">
        <f t="shared" si="1"/>
        <v>0.75771357277076601</v>
      </c>
      <c r="J40" s="7">
        <f t="shared" si="3"/>
        <v>54.3449049970557</v>
      </c>
      <c r="K40" s="4" t="str">
        <f t="shared" si="2"/>
        <v>B</v>
      </c>
    </row>
    <row r="41" spans="1:11" ht="15" customHeight="1" x14ac:dyDescent="0.3">
      <c r="A41" s="4" t="s">
        <v>100</v>
      </c>
      <c r="B41" s="5" t="s">
        <v>101</v>
      </c>
      <c r="C41" s="4" t="s">
        <v>14</v>
      </c>
      <c r="D41" s="4" t="s">
        <v>15</v>
      </c>
      <c r="E41" s="4" t="s">
        <v>16</v>
      </c>
      <c r="F41" s="6">
        <v>1021.14</v>
      </c>
      <c r="G41" s="6">
        <v>19.690000000000001</v>
      </c>
      <c r="H41" s="6">
        <f t="shared" si="0"/>
        <v>20106.25</v>
      </c>
      <c r="I41" s="7">
        <f t="shared" si="1"/>
        <v>0.74569821189014185</v>
      </c>
      <c r="J41" s="7">
        <f t="shared" si="3"/>
        <v>55.090603208945844</v>
      </c>
      <c r="K41" s="4" t="str">
        <f t="shared" si="2"/>
        <v>B</v>
      </c>
    </row>
    <row r="42" spans="1:11" ht="36" customHeight="1" x14ac:dyDescent="0.3">
      <c r="A42" s="4" t="s">
        <v>102</v>
      </c>
      <c r="B42" s="5" t="s">
        <v>103</v>
      </c>
      <c r="C42" s="4" t="s">
        <v>14</v>
      </c>
      <c r="D42" s="4" t="s">
        <v>15</v>
      </c>
      <c r="E42" s="4" t="s">
        <v>62</v>
      </c>
      <c r="F42" s="6">
        <v>13</v>
      </c>
      <c r="G42" s="6">
        <v>1495.54</v>
      </c>
      <c r="H42" s="6">
        <f t="shared" si="0"/>
        <v>19442.02</v>
      </c>
      <c r="I42" s="7">
        <f t="shared" si="1"/>
        <v>0.72106332854373012</v>
      </c>
      <c r="J42" s="7">
        <f t="shared" si="3"/>
        <v>55.811666537489572</v>
      </c>
      <c r="K42" s="4" t="str">
        <f t="shared" si="2"/>
        <v>B</v>
      </c>
    </row>
    <row r="43" spans="1:11" ht="19.95" customHeight="1" x14ac:dyDescent="0.3">
      <c r="A43" s="4" t="s">
        <v>104</v>
      </c>
      <c r="B43" s="5" t="s">
        <v>105</v>
      </c>
      <c r="C43" s="4" t="s">
        <v>28</v>
      </c>
      <c r="D43" s="4" t="s">
        <v>15</v>
      </c>
      <c r="E43" s="4" t="s">
        <v>34</v>
      </c>
      <c r="F43" s="6">
        <v>434.27</v>
      </c>
      <c r="G43" s="6">
        <v>43.77</v>
      </c>
      <c r="H43" s="6">
        <f t="shared" si="0"/>
        <v>19008</v>
      </c>
      <c r="I43" s="7">
        <f t="shared" si="1"/>
        <v>0.7049664463342401</v>
      </c>
      <c r="J43" s="7">
        <f t="shared" si="3"/>
        <v>56.516632983823811</v>
      </c>
      <c r="K43" s="4" t="str">
        <f t="shared" si="2"/>
        <v>B</v>
      </c>
    </row>
    <row r="44" spans="1:11" ht="19.95" customHeight="1" x14ac:dyDescent="0.3">
      <c r="A44" s="4" t="s">
        <v>106</v>
      </c>
      <c r="B44" s="5" t="s">
        <v>107</v>
      </c>
      <c r="C44" s="4" t="s">
        <v>14</v>
      </c>
      <c r="D44" s="4" t="s">
        <v>15</v>
      </c>
      <c r="E44" s="4" t="s">
        <v>16</v>
      </c>
      <c r="F44" s="6">
        <v>1349.77</v>
      </c>
      <c r="G44" s="6">
        <v>14.03</v>
      </c>
      <c r="H44" s="6">
        <f t="shared" si="0"/>
        <v>18937.27</v>
      </c>
      <c r="I44" s="7">
        <f t="shared" si="1"/>
        <v>0.70234322049516074</v>
      </c>
      <c r="J44" s="7">
        <f t="shared" si="3"/>
        <v>57.21897620431897</v>
      </c>
      <c r="K44" s="4" t="str">
        <f t="shared" si="2"/>
        <v>B</v>
      </c>
    </row>
    <row r="45" spans="1:11" ht="19.95" customHeight="1" x14ac:dyDescent="0.3">
      <c r="A45" s="4" t="s">
        <v>108</v>
      </c>
      <c r="B45" s="5" t="s">
        <v>109</v>
      </c>
      <c r="C45" s="4" t="s">
        <v>14</v>
      </c>
      <c r="D45" s="4" t="s">
        <v>15</v>
      </c>
      <c r="E45" s="4" t="s">
        <v>16</v>
      </c>
      <c r="F45" s="6">
        <v>1349.77</v>
      </c>
      <c r="G45" s="6">
        <v>13.04</v>
      </c>
      <c r="H45" s="6">
        <f t="shared" si="0"/>
        <v>17601</v>
      </c>
      <c r="I45" s="7">
        <f t="shared" si="1"/>
        <v>0.65278379744996629</v>
      </c>
      <c r="J45" s="7">
        <f t="shared" si="3"/>
        <v>57.871760001768934</v>
      </c>
      <c r="K45" s="4" t="str">
        <f t="shared" si="2"/>
        <v>B</v>
      </c>
    </row>
    <row r="46" spans="1:11" ht="19.95" customHeight="1" x14ac:dyDescent="0.3">
      <c r="A46" s="4" t="s">
        <v>110</v>
      </c>
      <c r="B46" s="5" t="s">
        <v>111</v>
      </c>
      <c r="C46" s="4" t="s">
        <v>28</v>
      </c>
      <c r="D46" s="4" t="s">
        <v>15</v>
      </c>
      <c r="E46" s="4" t="s">
        <v>62</v>
      </c>
      <c r="F46" s="6">
        <v>1</v>
      </c>
      <c r="G46" s="6">
        <v>17450.86</v>
      </c>
      <c r="H46" s="6">
        <f t="shared" si="0"/>
        <v>17450.86</v>
      </c>
      <c r="I46" s="7">
        <f t="shared" si="1"/>
        <v>0.64721542296277035</v>
      </c>
      <c r="J46" s="7">
        <f t="shared" si="3"/>
        <v>58.518975424731707</v>
      </c>
      <c r="K46" s="4" t="str">
        <f t="shared" si="2"/>
        <v>B</v>
      </c>
    </row>
    <row r="47" spans="1:11" ht="28.05" customHeight="1" x14ac:dyDescent="0.3">
      <c r="A47" s="4" t="s">
        <v>112</v>
      </c>
      <c r="B47" s="5" t="s">
        <v>113</v>
      </c>
      <c r="C47" s="4" t="s">
        <v>28</v>
      </c>
      <c r="D47" s="4" t="s">
        <v>15</v>
      </c>
      <c r="E47" s="4" t="s">
        <v>34</v>
      </c>
      <c r="F47" s="6">
        <v>78.569999999999993</v>
      </c>
      <c r="G47" s="6">
        <v>221.82</v>
      </c>
      <c r="H47" s="6">
        <f t="shared" si="0"/>
        <v>17428.400000000001</v>
      </c>
      <c r="I47" s="7">
        <f t="shared" si="1"/>
        <v>0.64638242915044564</v>
      </c>
      <c r="J47" s="7">
        <f t="shared" si="3"/>
        <v>59.165357853882149</v>
      </c>
      <c r="K47" s="4" t="str">
        <f t="shared" si="2"/>
        <v>B</v>
      </c>
    </row>
    <row r="48" spans="1:11" ht="36" customHeight="1" x14ac:dyDescent="0.3">
      <c r="A48" s="4" t="s">
        <v>114</v>
      </c>
      <c r="B48" s="5" t="s">
        <v>115</v>
      </c>
      <c r="C48" s="4" t="s">
        <v>14</v>
      </c>
      <c r="D48" s="4" t="s">
        <v>15</v>
      </c>
      <c r="E48" s="4" t="s">
        <v>62</v>
      </c>
      <c r="F48" s="6">
        <v>12</v>
      </c>
      <c r="G48" s="6">
        <v>1408.36</v>
      </c>
      <c r="H48" s="6">
        <f t="shared" si="0"/>
        <v>16900.32</v>
      </c>
      <c r="I48" s="7">
        <f t="shared" si="1"/>
        <v>0.62679706083288533</v>
      </c>
      <c r="J48" s="7">
        <f t="shared" si="3"/>
        <v>59.792154914715034</v>
      </c>
      <c r="K48" s="4" t="str">
        <f t="shared" si="2"/>
        <v>B</v>
      </c>
    </row>
    <row r="49" spans="1:11" ht="19.95" customHeight="1" x14ac:dyDescent="0.3">
      <c r="A49" s="4" t="s">
        <v>116</v>
      </c>
      <c r="B49" s="5" t="s">
        <v>117</v>
      </c>
      <c r="C49" s="4" t="s">
        <v>28</v>
      </c>
      <c r="D49" s="4" t="s">
        <v>15</v>
      </c>
      <c r="E49" s="4" t="s">
        <v>29</v>
      </c>
      <c r="F49" s="6">
        <v>120</v>
      </c>
      <c r="G49" s="6">
        <v>137.30000000000001</v>
      </c>
      <c r="H49" s="6">
        <f t="shared" si="0"/>
        <v>16476</v>
      </c>
      <c r="I49" s="7">
        <f t="shared" si="1"/>
        <v>0.61105993107128265</v>
      </c>
      <c r="J49" s="7">
        <f t="shared" si="3"/>
        <v>60.403214845786316</v>
      </c>
      <c r="K49" s="4" t="str">
        <f t="shared" si="2"/>
        <v>B</v>
      </c>
    </row>
    <row r="50" spans="1:11" ht="19.95" customHeight="1" x14ac:dyDescent="0.3">
      <c r="A50" s="4" t="s">
        <v>118</v>
      </c>
      <c r="B50" s="5" t="s">
        <v>119</v>
      </c>
      <c r="C50" s="4" t="s">
        <v>14</v>
      </c>
      <c r="D50" s="4" t="s">
        <v>15</v>
      </c>
      <c r="E50" s="4" t="s">
        <v>54</v>
      </c>
      <c r="F50" s="6">
        <v>1289.5999999999999</v>
      </c>
      <c r="G50" s="6">
        <v>12.72</v>
      </c>
      <c r="H50" s="6">
        <f t="shared" si="0"/>
        <v>16403.71</v>
      </c>
      <c r="I50" s="7">
        <f t="shared" si="1"/>
        <v>0.60837884813749143</v>
      </c>
      <c r="J50" s="7">
        <f t="shared" si="3"/>
        <v>61.011593693923807</v>
      </c>
      <c r="K50" s="4" t="str">
        <f t="shared" si="2"/>
        <v>B</v>
      </c>
    </row>
    <row r="51" spans="1:11" ht="19.95" customHeight="1" x14ac:dyDescent="0.3">
      <c r="A51" s="4" t="s">
        <v>120</v>
      </c>
      <c r="B51" s="5" t="s">
        <v>121</v>
      </c>
      <c r="C51" s="4" t="s">
        <v>28</v>
      </c>
      <c r="D51" s="4" t="s">
        <v>15</v>
      </c>
      <c r="E51" s="4" t="s">
        <v>34</v>
      </c>
      <c r="F51" s="6">
        <v>19.8</v>
      </c>
      <c r="G51" s="6">
        <v>825.74</v>
      </c>
      <c r="H51" s="6">
        <f t="shared" si="0"/>
        <v>16349.65</v>
      </c>
      <c r="I51" s="7">
        <f t="shared" si="1"/>
        <v>0.60637387727844105</v>
      </c>
      <c r="J51" s="7">
        <f t="shared" si="3"/>
        <v>61.61796757120225</v>
      </c>
      <c r="K51" s="4" t="str">
        <f t="shared" si="2"/>
        <v>B</v>
      </c>
    </row>
    <row r="52" spans="1:11" ht="19.95" customHeight="1" x14ac:dyDescent="0.3">
      <c r="A52" s="4" t="s">
        <v>122</v>
      </c>
      <c r="B52" s="5" t="s">
        <v>123</v>
      </c>
      <c r="C52" s="4" t="s">
        <v>28</v>
      </c>
      <c r="D52" s="4" t="s">
        <v>15</v>
      </c>
      <c r="E52" s="4" t="s">
        <v>51</v>
      </c>
      <c r="F52" s="6">
        <v>325.60000000000002</v>
      </c>
      <c r="G52" s="6">
        <v>50.18</v>
      </c>
      <c r="H52" s="6">
        <f t="shared" si="0"/>
        <v>16338.61</v>
      </c>
      <c r="I52" s="7">
        <f t="shared" si="1"/>
        <v>0.60596442706971165</v>
      </c>
      <c r="J52" s="7">
        <f t="shared" si="3"/>
        <v>62.223931998271965</v>
      </c>
      <c r="K52" s="4" t="str">
        <f t="shared" si="2"/>
        <v>B</v>
      </c>
    </row>
    <row r="53" spans="1:11" ht="19.95" customHeight="1" x14ac:dyDescent="0.3">
      <c r="A53" s="4" t="s">
        <v>124</v>
      </c>
      <c r="B53" s="5" t="s">
        <v>125</v>
      </c>
      <c r="C53" s="4" t="s">
        <v>14</v>
      </c>
      <c r="D53" s="4" t="s">
        <v>15</v>
      </c>
      <c r="E53" s="4" t="s">
        <v>16</v>
      </c>
      <c r="F53" s="6">
        <v>715.44</v>
      </c>
      <c r="G53" s="6">
        <v>22.71</v>
      </c>
      <c r="H53" s="6">
        <f t="shared" si="0"/>
        <v>16247.64</v>
      </c>
      <c r="I53" s="7">
        <f t="shared" si="1"/>
        <v>0.60259054251462818</v>
      </c>
      <c r="J53" s="7">
        <f t="shared" si="3"/>
        <v>62.826522540786591</v>
      </c>
      <c r="K53" s="4" t="str">
        <f t="shared" si="2"/>
        <v>B</v>
      </c>
    </row>
    <row r="54" spans="1:11" ht="19.95" customHeight="1" x14ac:dyDescent="0.3">
      <c r="A54" s="4" t="s">
        <v>126</v>
      </c>
      <c r="B54" s="5" t="s">
        <v>127</v>
      </c>
      <c r="C54" s="4" t="s">
        <v>14</v>
      </c>
      <c r="D54" s="4" t="s">
        <v>15</v>
      </c>
      <c r="E54" s="4" t="s">
        <v>51</v>
      </c>
      <c r="F54" s="6">
        <v>90.1</v>
      </c>
      <c r="G54" s="6">
        <v>179</v>
      </c>
      <c r="H54" s="6">
        <f t="shared" si="0"/>
        <v>16127.9</v>
      </c>
      <c r="I54" s="7">
        <f t="shared" si="1"/>
        <v>0.59814963961668721</v>
      </c>
      <c r="J54" s="7">
        <f t="shared" si="3"/>
        <v>63.424672180403277</v>
      </c>
      <c r="K54" s="4" t="str">
        <f t="shared" si="2"/>
        <v>B</v>
      </c>
    </row>
    <row r="55" spans="1:11" ht="28.05" customHeight="1" x14ac:dyDescent="0.3">
      <c r="A55" s="4" t="s">
        <v>128</v>
      </c>
      <c r="B55" s="5" t="s">
        <v>129</v>
      </c>
      <c r="C55" s="4" t="s">
        <v>14</v>
      </c>
      <c r="D55" s="4" t="s">
        <v>15</v>
      </c>
      <c r="E55" s="4" t="s">
        <v>16</v>
      </c>
      <c r="F55" s="6">
        <v>459.5</v>
      </c>
      <c r="G55" s="6">
        <v>34.83</v>
      </c>
      <c r="H55" s="6">
        <f t="shared" si="0"/>
        <v>16004.39</v>
      </c>
      <c r="I55" s="7">
        <f t="shared" si="1"/>
        <v>0.59356891540652612</v>
      </c>
      <c r="J55" s="7">
        <f t="shared" si="3"/>
        <v>64.018241095809799</v>
      </c>
      <c r="K55" s="4" t="str">
        <f t="shared" si="2"/>
        <v>B</v>
      </c>
    </row>
    <row r="56" spans="1:11" ht="36" customHeight="1" x14ac:dyDescent="0.3">
      <c r="A56" s="4" t="s">
        <v>130</v>
      </c>
      <c r="B56" s="5" t="s">
        <v>131</v>
      </c>
      <c r="C56" s="4" t="s">
        <v>14</v>
      </c>
      <c r="D56" s="4" t="s">
        <v>15</v>
      </c>
      <c r="E56" s="4" t="s">
        <v>16</v>
      </c>
      <c r="F56" s="6">
        <v>459.5</v>
      </c>
      <c r="G56" s="6">
        <v>34.729999999999997</v>
      </c>
      <c r="H56" s="6">
        <f t="shared" si="0"/>
        <v>15958.44</v>
      </c>
      <c r="I56" s="7">
        <f t="shared" si="1"/>
        <v>0.59186472726421457</v>
      </c>
      <c r="J56" s="7">
        <f t="shared" si="3"/>
        <v>64.610105823074008</v>
      </c>
      <c r="K56" s="4" t="str">
        <f t="shared" si="2"/>
        <v>B</v>
      </c>
    </row>
    <row r="57" spans="1:11" ht="19.95" customHeight="1" x14ac:dyDescent="0.3">
      <c r="A57" s="4" t="s">
        <v>132</v>
      </c>
      <c r="B57" s="5" t="s">
        <v>133</v>
      </c>
      <c r="C57" s="4" t="s">
        <v>14</v>
      </c>
      <c r="D57" s="4" t="s">
        <v>15</v>
      </c>
      <c r="E57" s="4" t="s">
        <v>62</v>
      </c>
      <c r="F57" s="6">
        <v>12</v>
      </c>
      <c r="G57" s="6">
        <v>1312.61</v>
      </c>
      <c r="H57" s="6">
        <f t="shared" si="0"/>
        <v>15751.32</v>
      </c>
      <c r="I57" s="7">
        <f t="shared" si="1"/>
        <v>0.58418308530478968</v>
      </c>
      <c r="J57" s="7">
        <f t="shared" si="3"/>
        <v>65.194288908378795</v>
      </c>
      <c r="K57" s="4" t="str">
        <f t="shared" si="2"/>
        <v>B</v>
      </c>
    </row>
    <row r="58" spans="1:11" ht="19.95" customHeight="1" x14ac:dyDescent="0.3">
      <c r="A58" s="4" t="s">
        <v>134</v>
      </c>
      <c r="B58" s="5" t="s">
        <v>135</v>
      </c>
      <c r="C58" s="4" t="s">
        <v>14</v>
      </c>
      <c r="D58" s="4" t="s">
        <v>15</v>
      </c>
      <c r="E58" s="4" t="s">
        <v>51</v>
      </c>
      <c r="F58" s="6">
        <v>516.20000000000005</v>
      </c>
      <c r="G58" s="6">
        <v>30.19</v>
      </c>
      <c r="H58" s="6">
        <f t="shared" si="0"/>
        <v>15584.08</v>
      </c>
      <c r="I58" s="7">
        <f t="shared" si="1"/>
        <v>0.57798050804863765</v>
      </c>
      <c r="J58" s="7">
        <f t="shared" si="3"/>
        <v>65.772269416427434</v>
      </c>
      <c r="K58" s="4" t="str">
        <f t="shared" si="2"/>
        <v>B</v>
      </c>
    </row>
    <row r="59" spans="1:11" ht="19.95" customHeight="1" x14ac:dyDescent="0.3">
      <c r="A59" s="4" t="s">
        <v>136</v>
      </c>
      <c r="B59" s="5" t="s">
        <v>137</v>
      </c>
      <c r="C59" s="4" t="s">
        <v>14</v>
      </c>
      <c r="D59" s="4" t="s">
        <v>15</v>
      </c>
      <c r="E59" s="4" t="s">
        <v>54</v>
      </c>
      <c r="F59" s="6">
        <v>910.6</v>
      </c>
      <c r="G59" s="6">
        <v>16.82</v>
      </c>
      <c r="H59" s="6">
        <f t="shared" si="0"/>
        <v>15316.29</v>
      </c>
      <c r="I59" s="7">
        <f t="shared" si="1"/>
        <v>0.56804874433526198</v>
      </c>
      <c r="J59" s="7">
        <f t="shared" si="3"/>
        <v>66.340318160762692</v>
      </c>
      <c r="K59" s="4" t="str">
        <f t="shared" si="2"/>
        <v>B</v>
      </c>
    </row>
    <row r="60" spans="1:11" ht="19.95" customHeight="1" x14ac:dyDescent="0.3">
      <c r="A60" s="4" t="s">
        <v>138</v>
      </c>
      <c r="B60" s="5" t="s">
        <v>139</v>
      </c>
      <c r="C60" s="4" t="s">
        <v>28</v>
      </c>
      <c r="D60" s="4" t="s">
        <v>15</v>
      </c>
      <c r="E60" s="4" t="s">
        <v>62</v>
      </c>
      <c r="F60" s="6">
        <v>53</v>
      </c>
      <c r="G60" s="6">
        <v>284.61</v>
      </c>
      <c r="H60" s="6">
        <f t="shared" si="0"/>
        <v>15084.33</v>
      </c>
      <c r="I60" s="7">
        <f t="shared" si="1"/>
        <v>0.55944583940619563</v>
      </c>
      <c r="J60" s="7">
        <f t="shared" si="3"/>
        <v>66.899764000168886</v>
      </c>
      <c r="K60" s="4" t="str">
        <f t="shared" si="2"/>
        <v>B</v>
      </c>
    </row>
    <row r="61" spans="1:11" ht="19.95" customHeight="1" x14ac:dyDescent="0.3">
      <c r="A61" s="4" t="s">
        <v>140</v>
      </c>
      <c r="B61" s="5" t="s">
        <v>141</v>
      </c>
      <c r="C61" s="4" t="s">
        <v>28</v>
      </c>
      <c r="D61" s="4" t="s">
        <v>15</v>
      </c>
      <c r="E61" s="4" t="s">
        <v>29</v>
      </c>
      <c r="F61" s="6">
        <v>17.399999999999999</v>
      </c>
      <c r="G61" s="6">
        <v>829.23</v>
      </c>
      <c r="H61" s="6">
        <f t="shared" si="0"/>
        <v>14428.6</v>
      </c>
      <c r="I61" s="7">
        <f t="shared" si="1"/>
        <v>0.53512620305020075</v>
      </c>
      <c r="J61" s="7">
        <f t="shared" si="3"/>
        <v>67.434890203219084</v>
      </c>
      <c r="K61" s="4" t="str">
        <f t="shared" si="2"/>
        <v>B</v>
      </c>
    </row>
    <row r="62" spans="1:11" ht="19.95" customHeight="1" x14ac:dyDescent="0.3">
      <c r="A62" s="4" t="s">
        <v>142</v>
      </c>
      <c r="B62" s="5" t="s">
        <v>143</v>
      </c>
      <c r="C62" s="4" t="s">
        <v>28</v>
      </c>
      <c r="D62" s="4" t="s">
        <v>15</v>
      </c>
      <c r="E62" s="4" t="s">
        <v>144</v>
      </c>
      <c r="F62" s="6">
        <v>12</v>
      </c>
      <c r="G62" s="6">
        <v>1193.94</v>
      </c>
      <c r="H62" s="6">
        <f t="shared" si="0"/>
        <v>14327.28</v>
      </c>
      <c r="I62" s="7">
        <f t="shared" si="1"/>
        <v>0.53136845892443352</v>
      </c>
      <c r="J62" s="7">
        <f t="shared" si="3"/>
        <v>67.966258662143517</v>
      </c>
      <c r="K62" s="4" t="str">
        <f t="shared" si="2"/>
        <v>B</v>
      </c>
    </row>
    <row r="63" spans="1:11" ht="19.95" customHeight="1" x14ac:dyDescent="0.3">
      <c r="A63" s="4" t="s">
        <v>145</v>
      </c>
      <c r="B63" s="5" t="s">
        <v>146</v>
      </c>
      <c r="C63" s="4" t="s">
        <v>14</v>
      </c>
      <c r="D63" s="4" t="s">
        <v>15</v>
      </c>
      <c r="E63" s="4" t="s">
        <v>25</v>
      </c>
      <c r="F63" s="6">
        <v>63.85</v>
      </c>
      <c r="G63" s="6">
        <v>223.21</v>
      </c>
      <c r="H63" s="6">
        <f t="shared" si="0"/>
        <v>14251.96</v>
      </c>
      <c r="I63" s="7">
        <f t="shared" si="1"/>
        <v>0.52857499971052913</v>
      </c>
      <c r="J63" s="7">
        <f t="shared" si="3"/>
        <v>68.494833661854045</v>
      </c>
      <c r="K63" s="4" t="str">
        <f t="shared" si="2"/>
        <v>B</v>
      </c>
    </row>
    <row r="64" spans="1:11" ht="19.95" customHeight="1" x14ac:dyDescent="0.3">
      <c r="A64" s="4" t="s">
        <v>147</v>
      </c>
      <c r="B64" s="5" t="s">
        <v>148</v>
      </c>
      <c r="C64" s="4" t="s">
        <v>28</v>
      </c>
      <c r="D64" s="4" t="s">
        <v>15</v>
      </c>
      <c r="E64" s="4" t="s">
        <v>149</v>
      </c>
      <c r="F64" s="6">
        <v>12</v>
      </c>
      <c r="G64" s="6">
        <v>1175.1099999999999</v>
      </c>
      <c r="H64" s="6">
        <f t="shared" si="0"/>
        <v>14101.32</v>
      </c>
      <c r="I64" s="7">
        <f t="shared" si="1"/>
        <v>0.52298808128272023</v>
      </c>
      <c r="J64" s="7">
        <f t="shared" si="3"/>
        <v>69.017821743136764</v>
      </c>
      <c r="K64" s="4" t="str">
        <f t="shared" si="2"/>
        <v>B</v>
      </c>
    </row>
    <row r="65" spans="1:11" ht="19.95" customHeight="1" x14ac:dyDescent="0.3">
      <c r="A65" s="4" t="s">
        <v>150</v>
      </c>
      <c r="B65" s="5" t="s">
        <v>151</v>
      </c>
      <c r="C65" s="4" t="s">
        <v>14</v>
      </c>
      <c r="D65" s="4" t="s">
        <v>15</v>
      </c>
      <c r="E65" s="4" t="s">
        <v>16</v>
      </c>
      <c r="F65" s="6">
        <v>528.80999999999995</v>
      </c>
      <c r="G65" s="6">
        <v>26.56</v>
      </c>
      <c r="H65" s="6">
        <f t="shared" si="0"/>
        <v>14045.19</v>
      </c>
      <c r="I65" s="7">
        <f t="shared" si="1"/>
        <v>0.52090633850953316</v>
      </c>
      <c r="J65" s="7">
        <f t="shared" si="3"/>
        <v>69.538728081646298</v>
      </c>
      <c r="K65" s="4" t="str">
        <f t="shared" si="2"/>
        <v>B</v>
      </c>
    </row>
    <row r="66" spans="1:11" ht="19.95" customHeight="1" x14ac:dyDescent="0.3">
      <c r="A66" s="4" t="s">
        <v>152</v>
      </c>
      <c r="B66" s="5" t="s">
        <v>153</v>
      </c>
      <c r="C66" s="4" t="s">
        <v>28</v>
      </c>
      <c r="D66" s="4" t="s">
        <v>15</v>
      </c>
      <c r="E66" s="4" t="s">
        <v>34</v>
      </c>
      <c r="F66" s="6">
        <v>7.14</v>
      </c>
      <c r="G66" s="6">
        <v>1953.6</v>
      </c>
      <c r="H66" s="6">
        <f t="shared" si="0"/>
        <v>13948.7</v>
      </c>
      <c r="I66" s="7">
        <f t="shared" si="1"/>
        <v>0.51732772885008504</v>
      </c>
      <c r="J66" s="7">
        <f t="shared" si="3"/>
        <v>70.056055810496389</v>
      </c>
      <c r="K66" s="4" t="str">
        <f t="shared" si="2"/>
        <v>B</v>
      </c>
    </row>
    <row r="67" spans="1:11" ht="19.95" customHeight="1" x14ac:dyDescent="0.3">
      <c r="A67" s="4" t="s">
        <v>154</v>
      </c>
      <c r="B67" s="5" t="s">
        <v>155</v>
      </c>
      <c r="C67" s="4" t="s">
        <v>28</v>
      </c>
      <c r="D67" s="4" t="s">
        <v>15</v>
      </c>
      <c r="E67" s="4" t="s">
        <v>34</v>
      </c>
      <c r="F67" s="6">
        <v>8.08</v>
      </c>
      <c r="G67" s="6">
        <v>1636.8</v>
      </c>
      <c r="H67" s="6">
        <f t="shared" si="0"/>
        <v>13225.34</v>
      </c>
      <c r="I67" s="7">
        <f t="shared" si="1"/>
        <v>0.49049983908680972</v>
      </c>
      <c r="J67" s="7">
        <f t="shared" si="3"/>
        <v>70.546555649583198</v>
      </c>
      <c r="K67" s="4" t="str">
        <f t="shared" si="2"/>
        <v>B</v>
      </c>
    </row>
    <row r="68" spans="1:11" ht="15" customHeight="1" x14ac:dyDescent="0.3">
      <c r="A68" s="4" t="s">
        <v>156</v>
      </c>
      <c r="B68" s="5" t="s">
        <v>157</v>
      </c>
      <c r="C68" s="4" t="s">
        <v>14</v>
      </c>
      <c r="D68" s="4" t="s">
        <v>15</v>
      </c>
      <c r="E68" s="4" t="s">
        <v>54</v>
      </c>
      <c r="F68" s="6">
        <v>536</v>
      </c>
      <c r="G68" s="6">
        <v>24.49</v>
      </c>
      <c r="H68" s="6">
        <f t="shared" ref="H68:H131" si="4">ROUND(F68*G68,2)</f>
        <v>13126.64</v>
      </c>
      <c r="I68" s="7">
        <f t="shared" ref="I68:I131" si="5">H68 / VALOR_TOTAL * 100</f>
        <v>0.48683926520985316</v>
      </c>
      <c r="J68" s="7">
        <f t="shared" si="3"/>
        <v>71.03339491479305</v>
      </c>
      <c r="K68" s="4" t="str">
        <f t="shared" ref="K68:K131" si="6">IF(J68&lt;=50,"A",IF(J68&lt;=80,"B","C"))</f>
        <v>B</v>
      </c>
    </row>
    <row r="69" spans="1:11" ht="19.95" customHeight="1" x14ac:dyDescent="0.3">
      <c r="A69" s="4" t="s">
        <v>158</v>
      </c>
      <c r="B69" s="5" t="s">
        <v>159</v>
      </c>
      <c r="C69" s="4" t="s">
        <v>14</v>
      </c>
      <c r="D69" s="4" t="s">
        <v>15</v>
      </c>
      <c r="E69" s="4" t="s">
        <v>16</v>
      </c>
      <c r="F69" s="6">
        <v>14.07</v>
      </c>
      <c r="G69" s="6">
        <v>928.51</v>
      </c>
      <c r="H69" s="6">
        <f t="shared" si="4"/>
        <v>13064.14</v>
      </c>
      <c r="I69" s="7">
        <f t="shared" si="5"/>
        <v>0.48452127263325961</v>
      </c>
      <c r="J69" s="7">
        <f t="shared" ref="J69:J132" si="7">I69+J68</f>
        <v>71.517916187426309</v>
      </c>
      <c r="K69" s="4" t="str">
        <f t="shared" si="6"/>
        <v>B</v>
      </c>
    </row>
    <row r="70" spans="1:11" ht="19.95" customHeight="1" x14ac:dyDescent="0.3">
      <c r="A70" s="4" t="s">
        <v>160</v>
      </c>
      <c r="B70" s="5" t="s">
        <v>161</v>
      </c>
      <c r="C70" s="4" t="s">
        <v>14</v>
      </c>
      <c r="D70" s="4" t="s">
        <v>15</v>
      </c>
      <c r="E70" s="4" t="s">
        <v>51</v>
      </c>
      <c r="F70" s="6">
        <v>134.25</v>
      </c>
      <c r="G70" s="6">
        <v>90.58</v>
      </c>
      <c r="H70" s="6">
        <f t="shared" si="4"/>
        <v>12160.37</v>
      </c>
      <c r="I70" s="7">
        <f t="shared" si="5"/>
        <v>0.45100235821809259</v>
      </c>
      <c r="J70" s="7">
        <f t="shared" si="7"/>
        <v>71.968918545644399</v>
      </c>
      <c r="K70" s="4" t="str">
        <f t="shared" si="6"/>
        <v>B</v>
      </c>
    </row>
    <row r="71" spans="1:11" ht="19.95" customHeight="1" x14ac:dyDescent="0.3">
      <c r="A71" s="4" t="s">
        <v>162</v>
      </c>
      <c r="B71" s="5" t="s">
        <v>163</v>
      </c>
      <c r="C71" s="4" t="s">
        <v>14</v>
      </c>
      <c r="D71" s="4" t="s">
        <v>15</v>
      </c>
      <c r="E71" s="4" t="s">
        <v>16</v>
      </c>
      <c r="F71" s="6">
        <v>158.86000000000001</v>
      </c>
      <c r="G71" s="6">
        <v>75.19</v>
      </c>
      <c r="H71" s="6">
        <f t="shared" si="4"/>
        <v>11944.68</v>
      </c>
      <c r="I71" s="7">
        <f t="shared" si="5"/>
        <v>0.44300287311656522</v>
      </c>
      <c r="J71" s="7">
        <f t="shared" si="7"/>
        <v>72.411921418760969</v>
      </c>
      <c r="K71" s="4" t="str">
        <f t="shared" si="6"/>
        <v>B</v>
      </c>
    </row>
    <row r="72" spans="1:11" ht="19.95" customHeight="1" x14ac:dyDescent="0.3">
      <c r="A72" s="4" t="s">
        <v>164</v>
      </c>
      <c r="B72" s="5" t="s">
        <v>165</v>
      </c>
      <c r="C72" s="4" t="s">
        <v>14</v>
      </c>
      <c r="D72" s="4" t="s">
        <v>15</v>
      </c>
      <c r="E72" s="4" t="s">
        <v>51</v>
      </c>
      <c r="F72" s="6">
        <v>135.65</v>
      </c>
      <c r="G72" s="6">
        <v>84.8</v>
      </c>
      <c r="H72" s="6">
        <f t="shared" si="4"/>
        <v>11503.12</v>
      </c>
      <c r="I72" s="7">
        <f t="shared" si="5"/>
        <v>0.42662634828263496</v>
      </c>
      <c r="J72" s="7">
        <f t="shared" si="7"/>
        <v>72.838547767043607</v>
      </c>
      <c r="K72" s="4" t="str">
        <f t="shared" si="6"/>
        <v>B</v>
      </c>
    </row>
    <row r="73" spans="1:11" ht="19.95" customHeight="1" x14ac:dyDescent="0.3">
      <c r="A73" s="4" t="s">
        <v>166</v>
      </c>
      <c r="B73" s="5" t="s">
        <v>167</v>
      </c>
      <c r="C73" s="4" t="s">
        <v>14</v>
      </c>
      <c r="D73" s="4" t="s">
        <v>15</v>
      </c>
      <c r="E73" s="4" t="s">
        <v>51</v>
      </c>
      <c r="F73" s="6">
        <v>158.19999999999999</v>
      </c>
      <c r="G73" s="6">
        <v>72.540000000000006</v>
      </c>
      <c r="H73" s="6">
        <f t="shared" si="4"/>
        <v>11475.83</v>
      </c>
      <c r="I73" s="7">
        <f t="shared" si="5"/>
        <v>0.42561422000399107</v>
      </c>
      <c r="J73" s="7">
        <f t="shared" si="7"/>
        <v>73.264161987047601</v>
      </c>
      <c r="K73" s="4" t="str">
        <f t="shared" si="6"/>
        <v>B</v>
      </c>
    </row>
    <row r="74" spans="1:11" ht="19.95" customHeight="1" x14ac:dyDescent="0.3">
      <c r="A74" s="4" t="s">
        <v>168</v>
      </c>
      <c r="B74" s="5" t="s">
        <v>169</v>
      </c>
      <c r="C74" s="4" t="s">
        <v>14</v>
      </c>
      <c r="D74" s="4" t="s">
        <v>15</v>
      </c>
      <c r="E74" s="4" t="s">
        <v>51</v>
      </c>
      <c r="F74" s="6">
        <v>88</v>
      </c>
      <c r="G74" s="6">
        <v>129.83000000000001</v>
      </c>
      <c r="H74" s="6">
        <f t="shared" si="4"/>
        <v>11425.04</v>
      </c>
      <c r="I74" s="7">
        <f t="shared" si="5"/>
        <v>0.42373052651654819</v>
      </c>
      <c r="J74" s="7">
        <f t="shared" si="7"/>
        <v>73.687892513564151</v>
      </c>
      <c r="K74" s="4" t="str">
        <f t="shared" si="6"/>
        <v>B</v>
      </c>
    </row>
    <row r="75" spans="1:11" ht="19.95" customHeight="1" x14ac:dyDescent="0.3">
      <c r="A75" s="4" t="s">
        <v>170</v>
      </c>
      <c r="B75" s="5" t="s">
        <v>171</v>
      </c>
      <c r="C75" s="4" t="s">
        <v>14</v>
      </c>
      <c r="D75" s="4" t="s">
        <v>15</v>
      </c>
      <c r="E75" s="4" t="s">
        <v>51</v>
      </c>
      <c r="F75" s="6">
        <v>2895.1</v>
      </c>
      <c r="G75" s="6">
        <v>3.93</v>
      </c>
      <c r="H75" s="6">
        <f t="shared" si="4"/>
        <v>11377.74</v>
      </c>
      <c r="I75" s="7">
        <f t="shared" si="5"/>
        <v>0.42197626973458208</v>
      </c>
      <c r="J75" s="7">
        <f t="shared" si="7"/>
        <v>74.109868783298737</v>
      </c>
      <c r="K75" s="4" t="str">
        <f t="shared" si="6"/>
        <v>B</v>
      </c>
    </row>
    <row r="76" spans="1:11" ht="19.95" customHeight="1" x14ac:dyDescent="0.3">
      <c r="A76" s="4" t="s">
        <v>172</v>
      </c>
      <c r="B76" s="5" t="s">
        <v>173</v>
      </c>
      <c r="C76" s="4" t="s">
        <v>28</v>
      </c>
      <c r="D76" s="4" t="s">
        <v>61</v>
      </c>
      <c r="E76" s="4" t="s">
        <v>62</v>
      </c>
      <c r="F76" s="6">
        <v>26</v>
      </c>
      <c r="G76" s="6">
        <v>437.07</v>
      </c>
      <c r="H76" s="6">
        <f t="shared" si="4"/>
        <v>11363.82</v>
      </c>
      <c r="I76" s="7">
        <f t="shared" si="5"/>
        <v>0.4214600064279232</v>
      </c>
      <c r="J76" s="7">
        <f t="shared" si="7"/>
        <v>74.531328789726658</v>
      </c>
      <c r="K76" s="4" t="str">
        <f t="shared" si="6"/>
        <v>B</v>
      </c>
    </row>
    <row r="77" spans="1:11" ht="19.95" customHeight="1" x14ac:dyDescent="0.3">
      <c r="A77" s="4" t="s">
        <v>174</v>
      </c>
      <c r="B77" s="5" t="s">
        <v>175</v>
      </c>
      <c r="C77" s="4" t="s">
        <v>28</v>
      </c>
      <c r="D77" s="4" t="s">
        <v>15</v>
      </c>
      <c r="E77" s="4" t="s">
        <v>62</v>
      </c>
      <c r="F77" s="6">
        <v>3</v>
      </c>
      <c r="G77" s="6">
        <v>3633.19</v>
      </c>
      <c r="H77" s="6">
        <f t="shared" si="4"/>
        <v>10899.57</v>
      </c>
      <c r="I77" s="7">
        <f t="shared" si="5"/>
        <v>0.4042419575689864</v>
      </c>
      <c r="J77" s="7">
        <f t="shared" si="7"/>
        <v>74.935570747295642</v>
      </c>
      <c r="K77" s="4" t="str">
        <f t="shared" si="6"/>
        <v>B</v>
      </c>
    </row>
    <row r="78" spans="1:11" ht="19.95" customHeight="1" x14ac:dyDescent="0.3">
      <c r="A78" s="4" t="s">
        <v>176</v>
      </c>
      <c r="B78" s="5" t="s">
        <v>177</v>
      </c>
      <c r="C78" s="4" t="s">
        <v>28</v>
      </c>
      <c r="D78" s="4" t="s">
        <v>15</v>
      </c>
      <c r="E78" s="4" t="s">
        <v>34</v>
      </c>
      <c r="F78" s="6">
        <v>6.93</v>
      </c>
      <c r="G78" s="6">
        <v>1493.1</v>
      </c>
      <c r="H78" s="6">
        <f t="shared" si="4"/>
        <v>10347.18</v>
      </c>
      <c r="I78" s="7">
        <f t="shared" si="5"/>
        <v>0.38375498285883436</v>
      </c>
      <c r="J78" s="7">
        <f t="shared" si="7"/>
        <v>75.319325730154475</v>
      </c>
      <c r="K78" s="4" t="str">
        <f t="shared" si="6"/>
        <v>B</v>
      </c>
    </row>
    <row r="79" spans="1:11" ht="19.95" customHeight="1" x14ac:dyDescent="0.3">
      <c r="A79" s="4" t="s">
        <v>178</v>
      </c>
      <c r="B79" s="5" t="s">
        <v>179</v>
      </c>
      <c r="C79" s="4" t="s">
        <v>28</v>
      </c>
      <c r="D79" s="4" t="s">
        <v>61</v>
      </c>
      <c r="E79" s="4" t="s">
        <v>34</v>
      </c>
      <c r="F79" s="6">
        <v>17.96</v>
      </c>
      <c r="G79" s="6">
        <v>567.30999999999995</v>
      </c>
      <c r="H79" s="6">
        <f t="shared" si="4"/>
        <v>10188.89</v>
      </c>
      <c r="I79" s="7">
        <f t="shared" si="5"/>
        <v>0.37788434213965039</v>
      </c>
      <c r="J79" s="7">
        <f t="shared" si="7"/>
        <v>75.697210072294126</v>
      </c>
      <c r="K79" s="4" t="str">
        <f t="shared" si="6"/>
        <v>B</v>
      </c>
    </row>
    <row r="80" spans="1:11" ht="19.95" customHeight="1" x14ac:dyDescent="0.3">
      <c r="A80" s="4" t="s">
        <v>180</v>
      </c>
      <c r="B80" s="5" t="s">
        <v>181</v>
      </c>
      <c r="C80" s="4" t="s">
        <v>28</v>
      </c>
      <c r="D80" s="4" t="s">
        <v>15</v>
      </c>
      <c r="E80" s="4" t="s">
        <v>62</v>
      </c>
      <c r="F80" s="6">
        <v>26</v>
      </c>
      <c r="G80" s="6">
        <v>385.78</v>
      </c>
      <c r="H80" s="6">
        <f t="shared" si="4"/>
        <v>10030.280000000001</v>
      </c>
      <c r="I80" s="7">
        <f t="shared" si="5"/>
        <v>0.37200183329847447</v>
      </c>
      <c r="J80" s="7">
        <f t="shared" si="7"/>
        <v>76.069211905592596</v>
      </c>
      <c r="K80" s="4" t="str">
        <f t="shared" si="6"/>
        <v>B</v>
      </c>
    </row>
    <row r="81" spans="1:11" ht="19.95" customHeight="1" x14ac:dyDescent="0.3">
      <c r="A81" s="4" t="s">
        <v>182</v>
      </c>
      <c r="B81" s="5" t="s">
        <v>183</v>
      </c>
      <c r="C81" s="4" t="s">
        <v>14</v>
      </c>
      <c r="D81" s="4" t="s">
        <v>15</v>
      </c>
      <c r="E81" s="4" t="s">
        <v>54</v>
      </c>
      <c r="F81" s="6">
        <v>931.1</v>
      </c>
      <c r="G81" s="6">
        <v>10.61</v>
      </c>
      <c r="H81" s="6">
        <f t="shared" si="4"/>
        <v>9878.9699999999993</v>
      </c>
      <c r="I81" s="7">
        <f t="shared" si="5"/>
        <v>0.36639006599024448</v>
      </c>
      <c r="J81" s="7">
        <f t="shared" si="7"/>
        <v>76.435601971582841</v>
      </c>
      <c r="K81" s="4" t="str">
        <f t="shared" si="6"/>
        <v>B</v>
      </c>
    </row>
    <row r="82" spans="1:11" ht="19.95" customHeight="1" x14ac:dyDescent="0.3">
      <c r="A82" s="4" t="s">
        <v>184</v>
      </c>
      <c r="B82" s="5" t="s">
        <v>185</v>
      </c>
      <c r="C82" s="4" t="s">
        <v>28</v>
      </c>
      <c r="D82" s="4" t="s">
        <v>15</v>
      </c>
      <c r="E82" s="4" t="s">
        <v>34</v>
      </c>
      <c r="F82" s="6">
        <v>486.58</v>
      </c>
      <c r="G82" s="6">
        <v>20.11</v>
      </c>
      <c r="H82" s="6">
        <f t="shared" si="4"/>
        <v>9785.1200000000008</v>
      </c>
      <c r="I82" s="7">
        <f t="shared" si="5"/>
        <v>0.3629093683372317</v>
      </c>
      <c r="J82" s="7">
        <f t="shared" si="7"/>
        <v>76.798511339920069</v>
      </c>
      <c r="K82" s="4" t="str">
        <f t="shared" si="6"/>
        <v>B</v>
      </c>
    </row>
    <row r="83" spans="1:11" ht="19.95" customHeight="1" x14ac:dyDescent="0.3">
      <c r="A83" s="4" t="s">
        <v>186</v>
      </c>
      <c r="B83" s="5" t="s">
        <v>187</v>
      </c>
      <c r="C83" s="4" t="s">
        <v>28</v>
      </c>
      <c r="D83" s="4" t="s">
        <v>61</v>
      </c>
      <c r="E83" s="4" t="s">
        <v>62</v>
      </c>
      <c r="F83" s="6">
        <v>35</v>
      </c>
      <c r="G83" s="6">
        <v>278.35000000000002</v>
      </c>
      <c r="H83" s="6">
        <f t="shared" si="4"/>
        <v>9742.25</v>
      </c>
      <c r="I83" s="7">
        <f t="shared" si="5"/>
        <v>0.36131941086909464</v>
      </c>
      <c r="J83" s="7">
        <f t="shared" si="7"/>
        <v>77.159830750789169</v>
      </c>
      <c r="K83" s="4" t="str">
        <f t="shared" si="6"/>
        <v>B</v>
      </c>
    </row>
    <row r="84" spans="1:11" ht="15" customHeight="1" x14ac:dyDescent="0.3">
      <c r="A84" s="4" t="s">
        <v>188</v>
      </c>
      <c r="B84" s="5" t="s">
        <v>189</v>
      </c>
      <c r="C84" s="4" t="s">
        <v>14</v>
      </c>
      <c r="D84" s="4" t="s">
        <v>15</v>
      </c>
      <c r="E84" s="4" t="s">
        <v>25</v>
      </c>
      <c r="F84" s="6">
        <v>284.54000000000002</v>
      </c>
      <c r="G84" s="6">
        <v>33.53</v>
      </c>
      <c r="H84" s="6">
        <f t="shared" si="4"/>
        <v>9540.6299999999992</v>
      </c>
      <c r="I84" s="7">
        <f t="shared" si="5"/>
        <v>0.35384175225640996</v>
      </c>
      <c r="J84" s="7">
        <f t="shared" si="7"/>
        <v>77.513672503045584</v>
      </c>
      <c r="K84" s="4" t="str">
        <f t="shared" si="6"/>
        <v>B</v>
      </c>
    </row>
    <row r="85" spans="1:11" ht="19.95" customHeight="1" x14ac:dyDescent="0.3">
      <c r="A85" s="4" t="s">
        <v>190</v>
      </c>
      <c r="B85" s="5" t="s">
        <v>191</v>
      </c>
      <c r="C85" s="4" t="s">
        <v>28</v>
      </c>
      <c r="D85" s="4" t="s">
        <v>15</v>
      </c>
      <c r="E85" s="4" t="s">
        <v>51</v>
      </c>
      <c r="F85" s="6">
        <v>132.5</v>
      </c>
      <c r="G85" s="6">
        <v>71.67</v>
      </c>
      <c r="H85" s="6">
        <f t="shared" si="4"/>
        <v>9496.2800000000007</v>
      </c>
      <c r="I85" s="7">
        <f t="shared" si="5"/>
        <v>0.35219690472405923</v>
      </c>
      <c r="J85" s="7">
        <f t="shared" si="7"/>
        <v>77.865869407769637</v>
      </c>
      <c r="K85" s="4" t="str">
        <f t="shared" si="6"/>
        <v>B</v>
      </c>
    </row>
    <row r="86" spans="1:11" ht="19.95" customHeight="1" x14ac:dyDescent="0.3">
      <c r="A86" s="4" t="s">
        <v>192</v>
      </c>
      <c r="B86" s="5" t="s">
        <v>193</v>
      </c>
      <c r="C86" s="4" t="s">
        <v>28</v>
      </c>
      <c r="D86" s="4" t="s">
        <v>15</v>
      </c>
      <c r="E86" s="4" t="s">
        <v>62</v>
      </c>
      <c r="F86" s="6">
        <v>18</v>
      </c>
      <c r="G86" s="6">
        <v>524.59</v>
      </c>
      <c r="H86" s="6">
        <f t="shared" si="4"/>
        <v>9442.6200000000008</v>
      </c>
      <c r="I86" s="7">
        <f t="shared" si="5"/>
        <v>0.35020676901749914</v>
      </c>
      <c r="J86" s="7">
        <f t="shared" si="7"/>
        <v>78.216076176787141</v>
      </c>
      <c r="K86" s="4" t="str">
        <f t="shared" si="6"/>
        <v>B</v>
      </c>
    </row>
    <row r="87" spans="1:11" ht="19.95" customHeight="1" x14ac:dyDescent="0.3">
      <c r="A87" s="4" t="s">
        <v>194</v>
      </c>
      <c r="B87" s="5" t="s">
        <v>195</v>
      </c>
      <c r="C87" s="4" t="s">
        <v>28</v>
      </c>
      <c r="D87" s="4" t="s">
        <v>15</v>
      </c>
      <c r="E87" s="4" t="s">
        <v>34</v>
      </c>
      <c r="F87" s="6">
        <v>500.17</v>
      </c>
      <c r="G87" s="6">
        <v>18.84</v>
      </c>
      <c r="H87" s="6">
        <f t="shared" si="4"/>
        <v>9423.2000000000007</v>
      </c>
      <c r="I87" s="7">
        <f t="shared" si="5"/>
        <v>0.34948652236409994</v>
      </c>
      <c r="J87" s="7">
        <f t="shared" si="7"/>
        <v>78.565562699151243</v>
      </c>
      <c r="K87" s="4" t="str">
        <f t="shared" si="6"/>
        <v>B</v>
      </c>
    </row>
    <row r="88" spans="1:11" ht="19.95" customHeight="1" x14ac:dyDescent="0.3">
      <c r="A88" s="4" t="s">
        <v>196</v>
      </c>
      <c r="B88" s="5" t="s">
        <v>197</v>
      </c>
      <c r="C88" s="4" t="s">
        <v>28</v>
      </c>
      <c r="D88" s="4" t="s">
        <v>15</v>
      </c>
      <c r="E88" s="4" t="s">
        <v>51</v>
      </c>
      <c r="F88" s="6">
        <v>371.25</v>
      </c>
      <c r="G88" s="6">
        <v>25.16</v>
      </c>
      <c r="H88" s="6">
        <f t="shared" si="4"/>
        <v>9340.65</v>
      </c>
      <c r="I88" s="7">
        <f t="shared" si="5"/>
        <v>0.34642491776893514</v>
      </c>
      <c r="J88" s="7">
        <f t="shared" si="7"/>
        <v>78.911987616920172</v>
      </c>
      <c r="K88" s="4" t="str">
        <f t="shared" si="6"/>
        <v>B</v>
      </c>
    </row>
    <row r="89" spans="1:11" ht="19.95" customHeight="1" x14ac:dyDescent="0.3">
      <c r="A89" s="4" t="s">
        <v>198</v>
      </c>
      <c r="B89" s="5" t="s">
        <v>199</v>
      </c>
      <c r="C89" s="4" t="s">
        <v>14</v>
      </c>
      <c r="D89" s="4" t="s">
        <v>15</v>
      </c>
      <c r="E89" s="4" t="s">
        <v>51</v>
      </c>
      <c r="F89" s="6">
        <v>122</v>
      </c>
      <c r="G89" s="6">
        <v>76.459999999999994</v>
      </c>
      <c r="H89" s="6">
        <f t="shared" si="4"/>
        <v>9328.1200000000008</v>
      </c>
      <c r="I89" s="7">
        <f t="shared" si="5"/>
        <v>0.34596020661717974</v>
      </c>
      <c r="J89" s="7">
        <f t="shared" si="7"/>
        <v>79.25794782353735</v>
      </c>
      <c r="K89" s="4" t="str">
        <f t="shared" si="6"/>
        <v>B</v>
      </c>
    </row>
    <row r="90" spans="1:11" ht="19.95" customHeight="1" x14ac:dyDescent="0.3">
      <c r="A90" s="4" t="s">
        <v>200</v>
      </c>
      <c r="B90" s="5" t="s">
        <v>201</v>
      </c>
      <c r="C90" s="4" t="s">
        <v>28</v>
      </c>
      <c r="D90" s="4" t="s">
        <v>15</v>
      </c>
      <c r="E90" s="4" t="s">
        <v>62</v>
      </c>
      <c r="F90" s="6">
        <v>27</v>
      </c>
      <c r="G90" s="6">
        <v>337.84</v>
      </c>
      <c r="H90" s="6">
        <f t="shared" si="4"/>
        <v>9121.68</v>
      </c>
      <c r="I90" s="7">
        <f t="shared" si="5"/>
        <v>0.33830378441698816</v>
      </c>
      <c r="J90" s="7">
        <f t="shared" si="7"/>
        <v>79.596251607954343</v>
      </c>
      <c r="K90" s="4" t="str">
        <f t="shared" si="6"/>
        <v>B</v>
      </c>
    </row>
    <row r="91" spans="1:11" ht="19.95" customHeight="1" x14ac:dyDescent="0.3">
      <c r="A91" s="4" t="s">
        <v>202</v>
      </c>
      <c r="B91" s="5" t="s">
        <v>203</v>
      </c>
      <c r="C91" s="4" t="s">
        <v>28</v>
      </c>
      <c r="D91" s="4" t="s">
        <v>15</v>
      </c>
      <c r="E91" s="4" t="s">
        <v>62</v>
      </c>
      <c r="F91" s="6">
        <v>4</v>
      </c>
      <c r="G91" s="6">
        <v>2231.0700000000002</v>
      </c>
      <c r="H91" s="6">
        <f t="shared" si="4"/>
        <v>8924.2800000000007</v>
      </c>
      <c r="I91" s="7">
        <f t="shared" si="5"/>
        <v>0.3309826366630752</v>
      </c>
      <c r="J91" s="7">
        <f t="shared" si="7"/>
        <v>79.927234244617424</v>
      </c>
      <c r="K91" s="4" t="str">
        <f t="shared" si="6"/>
        <v>B</v>
      </c>
    </row>
    <row r="92" spans="1:11" ht="19.95" customHeight="1" x14ac:dyDescent="0.3">
      <c r="A92" s="4" t="s">
        <v>204</v>
      </c>
      <c r="B92" s="5" t="s">
        <v>205</v>
      </c>
      <c r="C92" s="4" t="s">
        <v>28</v>
      </c>
      <c r="D92" s="4" t="s">
        <v>15</v>
      </c>
      <c r="E92" s="4" t="s">
        <v>62</v>
      </c>
      <c r="F92" s="6">
        <v>1</v>
      </c>
      <c r="G92" s="6">
        <v>8850.26</v>
      </c>
      <c r="H92" s="6">
        <f t="shared" si="4"/>
        <v>8850.26</v>
      </c>
      <c r="I92" s="7">
        <f t="shared" si="5"/>
        <v>0.3282373916947639</v>
      </c>
      <c r="J92" s="7">
        <f t="shared" si="7"/>
        <v>80.255471636312194</v>
      </c>
      <c r="K92" s="4" t="str">
        <f t="shared" si="6"/>
        <v>C</v>
      </c>
    </row>
    <row r="93" spans="1:11" ht="28.05" customHeight="1" x14ac:dyDescent="0.3">
      <c r="A93" s="4" t="s">
        <v>206</v>
      </c>
      <c r="B93" s="5" t="s">
        <v>207</v>
      </c>
      <c r="C93" s="4" t="s">
        <v>14</v>
      </c>
      <c r="D93" s="4" t="s">
        <v>15</v>
      </c>
      <c r="E93" s="4" t="s">
        <v>62</v>
      </c>
      <c r="F93" s="6">
        <v>15</v>
      </c>
      <c r="G93" s="6">
        <v>584.54999999999995</v>
      </c>
      <c r="H93" s="6">
        <f t="shared" si="4"/>
        <v>8768.25</v>
      </c>
      <c r="I93" s="7">
        <f t="shared" si="5"/>
        <v>0.32519581455546087</v>
      </c>
      <c r="J93" s="7">
        <f t="shared" si="7"/>
        <v>80.580667450867651</v>
      </c>
      <c r="K93" s="4" t="str">
        <f t="shared" si="6"/>
        <v>C</v>
      </c>
    </row>
    <row r="94" spans="1:11" ht="19.95" customHeight="1" x14ac:dyDescent="0.3">
      <c r="A94" s="4" t="s">
        <v>208</v>
      </c>
      <c r="B94" s="5" t="s">
        <v>209</v>
      </c>
      <c r="C94" s="4" t="s">
        <v>28</v>
      </c>
      <c r="D94" s="4" t="s">
        <v>15</v>
      </c>
      <c r="E94" s="4" t="s">
        <v>62</v>
      </c>
      <c r="F94" s="6">
        <v>1</v>
      </c>
      <c r="G94" s="6">
        <v>8637.59</v>
      </c>
      <c r="H94" s="6">
        <f t="shared" si="4"/>
        <v>8637.59</v>
      </c>
      <c r="I94" s="7">
        <f t="shared" si="5"/>
        <v>0.3203499119945375</v>
      </c>
      <c r="J94" s="7">
        <f t="shared" si="7"/>
        <v>80.901017362862191</v>
      </c>
      <c r="K94" s="4" t="str">
        <f t="shared" si="6"/>
        <v>C</v>
      </c>
    </row>
    <row r="95" spans="1:11" ht="19.95" customHeight="1" x14ac:dyDescent="0.3">
      <c r="A95" s="4" t="s">
        <v>210</v>
      </c>
      <c r="B95" s="5" t="s">
        <v>211</v>
      </c>
      <c r="C95" s="4" t="s">
        <v>28</v>
      </c>
      <c r="D95" s="4" t="s">
        <v>15</v>
      </c>
      <c r="E95" s="4" t="s">
        <v>212</v>
      </c>
      <c r="F95" s="6">
        <v>1</v>
      </c>
      <c r="G95" s="6">
        <v>8577.5400000000009</v>
      </c>
      <c r="H95" s="6">
        <f t="shared" si="4"/>
        <v>8577.5400000000009</v>
      </c>
      <c r="I95" s="7">
        <f t="shared" si="5"/>
        <v>0.31812278472694644</v>
      </c>
      <c r="J95" s="7">
        <f t="shared" si="7"/>
        <v>81.219140147589144</v>
      </c>
      <c r="K95" s="4" t="str">
        <f t="shared" si="6"/>
        <v>C</v>
      </c>
    </row>
    <row r="96" spans="1:11" ht="19.95" customHeight="1" x14ac:dyDescent="0.3">
      <c r="A96" s="4" t="s">
        <v>213</v>
      </c>
      <c r="B96" s="5" t="s">
        <v>214</v>
      </c>
      <c r="C96" s="4" t="s">
        <v>14</v>
      </c>
      <c r="D96" s="4" t="s">
        <v>15</v>
      </c>
      <c r="E96" s="4" t="s">
        <v>16</v>
      </c>
      <c r="F96" s="6">
        <v>528.80999999999995</v>
      </c>
      <c r="G96" s="6">
        <v>16.13</v>
      </c>
      <c r="H96" s="6">
        <f t="shared" si="4"/>
        <v>8529.7099999999991</v>
      </c>
      <c r="I96" s="7">
        <f t="shared" si="5"/>
        <v>0.31634887136793088</v>
      </c>
      <c r="J96" s="7">
        <f t="shared" si="7"/>
        <v>81.53548901895708</v>
      </c>
      <c r="K96" s="4" t="str">
        <f t="shared" si="6"/>
        <v>C</v>
      </c>
    </row>
    <row r="97" spans="1:11" ht="19.95" customHeight="1" x14ac:dyDescent="0.3">
      <c r="A97" s="4" t="s">
        <v>215</v>
      </c>
      <c r="B97" s="5" t="s">
        <v>216</v>
      </c>
      <c r="C97" s="4" t="s">
        <v>28</v>
      </c>
      <c r="D97" s="4" t="s">
        <v>15</v>
      </c>
      <c r="E97" s="4" t="s">
        <v>62</v>
      </c>
      <c r="F97" s="6">
        <v>74</v>
      </c>
      <c r="G97" s="6">
        <v>113.74</v>
      </c>
      <c r="H97" s="6">
        <f t="shared" si="4"/>
        <v>8416.76</v>
      </c>
      <c r="I97" s="7">
        <f t="shared" si="5"/>
        <v>0.31215979518351111</v>
      </c>
      <c r="J97" s="7">
        <f t="shared" si="7"/>
        <v>81.847648814140584</v>
      </c>
      <c r="K97" s="4" t="str">
        <f t="shared" si="6"/>
        <v>C</v>
      </c>
    </row>
    <row r="98" spans="1:11" ht="19.95" customHeight="1" x14ac:dyDescent="0.3">
      <c r="A98" s="4" t="s">
        <v>217</v>
      </c>
      <c r="B98" s="5" t="s">
        <v>218</v>
      </c>
      <c r="C98" s="4" t="s">
        <v>14</v>
      </c>
      <c r="D98" s="4" t="s">
        <v>15</v>
      </c>
      <c r="E98" s="4" t="s">
        <v>62</v>
      </c>
      <c r="F98" s="6">
        <v>338</v>
      </c>
      <c r="G98" s="6">
        <v>24.64</v>
      </c>
      <c r="H98" s="6">
        <f t="shared" si="4"/>
        <v>8328.32</v>
      </c>
      <c r="I98" s="7">
        <f t="shared" si="5"/>
        <v>0.30887974296792814</v>
      </c>
      <c r="J98" s="7">
        <f t="shared" si="7"/>
        <v>82.156528557108516</v>
      </c>
      <c r="K98" s="4" t="str">
        <f t="shared" si="6"/>
        <v>C</v>
      </c>
    </row>
    <row r="99" spans="1:11" ht="19.95" customHeight="1" x14ac:dyDescent="0.3">
      <c r="A99" s="4" t="s">
        <v>219</v>
      </c>
      <c r="B99" s="5" t="s">
        <v>220</v>
      </c>
      <c r="C99" s="4" t="s">
        <v>14</v>
      </c>
      <c r="D99" s="4" t="s">
        <v>15</v>
      </c>
      <c r="E99" s="4" t="s">
        <v>54</v>
      </c>
      <c r="F99" s="6">
        <v>546</v>
      </c>
      <c r="G99" s="6">
        <v>14.85</v>
      </c>
      <c r="H99" s="6">
        <f t="shared" si="4"/>
        <v>8108.1</v>
      </c>
      <c r="I99" s="7">
        <f t="shared" si="5"/>
        <v>0.30071224976444932</v>
      </c>
      <c r="J99" s="7">
        <f t="shared" si="7"/>
        <v>82.45724080687296</v>
      </c>
      <c r="K99" s="4" t="str">
        <f t="shared" si="6"/>
        <v>C</v>
      </c>
    </row>
    <row r="100" spans="1:11" ht="28.05" customHeight="1" x14ac:dyDescent="0.3">
      <c r="A100" s="4" t="s">
        <v>221</v>
      </c>
      <c r="B100" s="5" t="s">
        <v>222</v>
      </c>
      <c r="C100" s="4" t="s">
        <v>28</v>
      </c>
      <c r="D100" s="4" t="s">
        <v>15</v>
      </c>
      <c r="E100" s="4" t="s">
        <v>62</v>
      </c>
      <c r="F100" s="6">
        <v>71.599999999999994</v>
      </c>
      <c r="G100" s="6">
        <v>109.03</v>
      </c>
      <c r="H100" s="6">
        <f t="shared" si="4"/>
        <v>7806.55</v>
      </c>
      <c r="I100" s="7">
        <f t="shared" si="5"/>
        <v>0.28952839918090079</v>
      </c>
      <c r="J100" s="7">
        <f t="shared" si="7"/>
        <v>82.746769206053855</v>
      </c>
      <c r="K100" s="4" t="str">
        <f t="shared" si="6"/>
        <v>C</v>
      </c>
    </row>
    <row r="101" spans="1:11" ht="19.95" customHeight="1" x14ac:dyDescent="0.3">
      <c r="A101" s="4" t="s">
        <v>223</v>
      </c>
      <c r="B101" s="5" t="s">
        <v>224</v>
      </c>
      <c r="C101" s="4" t="s">
        <v>14</v>
      </c>
      <c r="D101" s="4" t="s">
        <v>15</v>
      </c>
      <c r="E101" s="4" t="s">
        <v>51</v>
      </c>
      <c r="F101" s="6">
        <v>306.89999999999998</v>
      </c>
      <c r="G101" s="6">
        <v>24.84</v>
      </c>
      <c r="H101" s="6">
        <f t="shared" si="4"/>
        <v>7623.4</v>
      </c>
      <c r="I101" s="7">
        <f t="shared" si="5"/>
        <v>0.28273575373445109</v>
      </c>
      <c r="J101" s="7">
        <f t="shared" si="7"/>
        <v>83.029504959788312</v>
      </c>
      <c r="K101" s="4" t="str">
        <f t="shared" si="6"/>
        <v>C</v>
      </c>
    </row>
    <row r="102" spans="1:11" ht="15" customHeight="1" x14ac:dyDescent="0.3">
      <c r="A102" s="4" t="s">
        <v>225</v>
      </c>
      <c r="B102" s="5" t="s">
        <v>226</v>
      </c>
      <c r="C102" s="4" t="s">
        <v>14</v>
      </c>
      <c r="D102" s="4" t="s">
        <v>15</v>
      </c>
      <c r="E102" s="4" t="s">
        <v>54</v>
      </c>
      <c r="F102" s="6">
        <v>395.2</v>
      </c>
      <c r="G102" s="6">
        <v>19.21</v>
      </c>
      <c r="H102" s="6">
        <f t="shared" si="4"/>
        <v>7591.79</v>
      </c>
      <c r="I102" s="7">
        <f t="shared" si="5"/>
        <v>0.28156340580891309</v>
      </c>
      <c r="J102" s="7">
        <f t="shared" si="7"/>
        <v>83.311068365597222</v>
      </c>
      <c r="K102" s="4" t="str">
        <f t="shared" si="6"/>
        <v>C</v>
      </c>
    </row>
    <row r="103" spans="1:11" ht="19.95" customHeight="1" x14ac:dyDescent="0.3">
      <c r="A103" s="4" t="s">
        <v>227</v>
      </c>
      <c r="B103" s="5" t="s">
        <v>228</v>
      </c>
      <c r="C103" s="4" t="s">
        <v>14</v>
      </c>
      <c r="D103" s="4" t="s">
        <v>15</v>
      </c>
      <c r="E103" s="4" t="s">
        <v>54</v>
      </c>
      <c r="F103" s="6">
        <v>518.70000000000005</v>
      </c>
      <c r="G103" s="6">
        <v>14.4</v>
      </c>
      <c r="H103" s="6">
        <f t="shared" si="4"/>
        <v>7469.28</v>
      </c>
      <c r="I103" s="7">
        <f t="shared" si="5"/>
        <v>0.27701976947997753</v>
      </c>
      <c r="J103" s="7">
        <f t="shared" si="7"/>
        <v>83.5880881350772</v>
      </c>
      <c r="K103" s="4" t="str">
        <f t="shared" si="6"/>
        <v>C</v>
      </c>
    </row>
    <row r="104" spans="1:11" ht="19.95" customHeight="1" x14ac:dyDescent="0.3">
      <c r="A104" s="4" t="s">
        <v>229</v>
      </c>
      <c r="B104" s="5" t="s">
        <v>230</v>
      </c>
      <c r="C104" s="4" t="s">
        <v>14</v>
      </c>
      <c r="D104" s="4" t="s">
        <v>15</v>
      </c>
      <c r="E104" s="4" t="s">
        <v>51</v>
      </c>
      <c r="F104" s="6">
        <v>451.95</v>
      </c>
      <c r="G104" s="6">
        <v>15.66</v>
      </c>
      <c r="H104" s="6">
        <f t="shared" si="4"/>
        <v>7077.54</v>
      </c>
      <c r="I104" s="7">
        <f t="shared" si="5"/>
        <v>0.2624909628887015</v>
      </c>
      <c r="J104" s="7">
        <f t="shared" si="7"/>
        <v>83.850579097965905</v>
      </c>
      <c r="K104" s="4" t="str">
        <f t="shared" si="6"/>
        <v>C</v>
      </c>
    </row>
    <row r="105" spans="1:11" ht="19.95" customHeight="1" x14ac:dyDescent="0.3">
      <c r="A105" s="4" t="s">
        <v>231</v>
      </c>
      <c r="B105" s="5" t="s">
        <v>232</v>
      </c>
      <c r="C105" s="4" t="s">
        <v>28</v>
      </c>
      <c r="D105" s="4" t="s">
        <v>15</v>
      </c>
      <c r="E105" s="4" t="s">
        <v>62</v>
      </c>
      <c r="F105" s="6">
        <v>7</v>
      </c>
      <c r="G105" s="6">
        <v>996.63</v>
      </c>
      <c r="H105" s="6">
        <f t="shared" si="4"/>
        <v>6976.41</v>
      </c>
      <c r="I105" s="7">
        <f t="shared" si="5"/>
        <v>0.25874026546036699</v>
      </c>
      <c r="J105" s="7">
        <f t="shared" si="7"/>
        <v>84.109319363426266</v>
      </c>
      <c r="K105" s="4" t="str">
        <f t="shared" si="6"/>
        <v>C</v>
      </c>
    </row>
    <row r="106" spans="1:11" ht="19.95" customHeight="1" x14ac:dyDescent="0.3">
      <c r="A106" s="4" t="s">
        <v>233</v>
      </c>
      <c r="B106" s="5" t="s">
        <v>234</v>
      </c>
      <c r="C106" s="4" t="s">
        <v>28</v>
      </c>
      <c r="D106" s="4" t="s">
        <v>15</v>
      </c>
      <c r="E106" s="4" t="s">
        <v>62</v>
      </c>
      <c r="F106" s="6">
        <v>3</v>
      </c>
      <c r="G106" s="6">
        <v>2305.3000000000002</v>
      </c>
      <c r="H106" s="6">
        <f t="shared" si="4"/>
        <v>6915.9</v>
      </c>
      <c r="I106" s="7">
        <f t="shared" si="5"/>
        <v>0.25649607776741218</v>
      </c>
      <c r="J106" s="7">
        <f t="shared" si="7"/>
        <v>84.365815441193675</v>
      </c>
      <c r="K106" s="4" t="str">
        <f t="shared" si="6"/>
        <v>C</v>
      </c>
    </row>
    <row r="107" spans="1:11" ht="19.95" customHeight="1" x14ac:dyDescent="0.3">
      <c r="A107" s="4" t="s">
        <v>235</v>
      </c>
      <c r="B107" s="5" t="s">
        <v>236</v>
      </c>
      <c r="C107" s="4" t="s">
        <v>14</v>
      </c>
      <c r="D107" s="4" t="s">
        <v>15</v>
      </c>
      <c r="E107" s="4" t="s">
        <v>54</v>
      </c>
      <c r="F107" s="6">
        <v>677.2</v>
      </c>
      <c r="G107" s="6">
        <v>10.199999999999999</v>
      </c>
      <c r="H107" s="6">
        <f t="shared" si="4"/>
        <v>6907.44</v>
      </c>
      <c r="I107" s="7">
        <f t="shared" si="5"/>
        <v>0.25618231429224453</v>
      </c>
      <c r="J107" s="7">
        <f t="shared" si="7"/>
        <v>84.621997755485921</v>
      </c>
      <c r="K107" s="4" t="str">
        <f t="shared" si="6"/>
        <v>C</v>
      </c>
    </row>
    <row r="108" spans="1:11" ht="19.95" customHeight="1" x14ac:dyDescent="0.3">
      <c r="A108" s="4" t="s">
        <v>237</v>
      </c>
      <c r="B108" s="5" t="s">
        <v>238</v>
      </c>
      <c r="C108" s="4" t="s">
        <v>14</v>
      </c>
      <c r="D108" s="4" t="s">
        <v>15</v>
      </c>
      <c r="E108" s="4" t="s">
        <v>51</v>
      </c>
      <c r="F108" s="6">
        <v>80</v>
      </c>
      <c r="G108" s="6">
        <v>82.13</v>
      </c>
      <c r="H108" s="6">
        <f t="shared" si="4"/>
        <v>6570.4</v>
      </c>
      <c r="I108" s="7">
        <f t="shared" si="5"/>
        <v>0.24368221480400312</v>
      </c>
      <c r="J108" s="7">
        <f t="shared" si="7"/>
        <v>84.865679970289918</v>
      </c>
      <c r="K108" s="4" t="str">
        <f t="shared" si="6"/>
        <v>C</v>
      </c>
    </row>
    <row r="109" spans="1:11" ht="19.95" customHeight="1" x14ac:dyDescent="0.3">
      <c r="A109" s="4" t="s">
        <v>239</v>
      </c>
      <c r="B109" s="5" t="s">
        <v>240</v>
      </c>
      <c r="C109" s="4" t="s">
        <v>14</v>
      </c>
      <c r="D109" s="4" t="s">
        <v>15</v>
      </c>
      <c r="E109" s="4" t="s">
        <v>16</v>
      </c>
      <c r="F109" s="6">
        <v>60.6</v>
      </c>
      <c r="G109" s="6">
        <v>107.62</v>
      </c>
      <c r="H109" s="6">
        <f t="shared" si="4"/>
        <v>6521.77</v>
      </c>
      <c r="I109" s="7">
        <f t="shared" si="5"/>
        <v>0.24187863114000724</v>
      </c>
      <c r="J109" s="7">
        <f t="shared" si="7"/>
        <v>85.107558601429929</v>
      </c>
      <c r="K109" s="4" t="str">
        <f t="shared" si="6"/>
        <v>C</v>
      </c>
    </row>
    <row r="110" spans="1:11" ht="19.95" customHeight="1" x14ac:dyDescent="0.3">
      <c r="A110" s="4" t="s">
        <v>241</v>
      </c>
      <c r="B110" s="5" t="s">
        <v>242</v>
      </c>
      <c r="C110" s="4" t="s">
        <v>28</v>
      </c>
      <c r="D110" s="4" t="s">
        <v>15</v>
      </c>
      <c r="E110" s="4" t="s">
        <v>51</v>
      </c>
      <c r="F110" s="6">
        <v>118.5</v>
      </c>
      <c r="G110" s="6">
        <v>55.03</v>
      </c>
      <c r="H110" s="6">
        <f t="shared" si="4"/>
        <v>6521.06</v>
      </c>
      <c r="I110" s="7">
        <f t="shared" si="5"/>
        <v>0.24185229874433711</v>
      </c>
      <c r="J110" s="7">
        <f t="shared" si="7"/>
        <v>85.349410900174263</v>
      </c>
      <c r="K110" s="4" t="str">
        <f t="shared" si="6"/>
        <v>C</v>
      </c>
    </row>
    <row r="111" spans="1:11" ht="19.95" customHeight="1" x14ac:dyDescent="0.3">
      <c r="A111" s="4" t="s">
        <v>243</v>
      </c>
      <c r="B111" s="5" t="s">
        <v>244</v>
      </c>
      <c r="C111" s="4" t="s">
        <v>14</v>
      </c>
      <c r="D111" s="4" t="s">
        <v>15</v>
      </c>
      <c r="E111" s="4" t="s">
        <v>62</v>
      </c>
      <c r="F111" s="6">
        <v>112</v>
      </c>
      <c r="G111" s="6">
        <v>55.99</v>
      </c>
      <c r="H111" s="6">
        <f t="shared" si="4"/>
        <v>6270.88</v>
      </c>
      <c r="I111" s="7">
        <f t="shared" si="5"/>
        <v>0.23257365261934235</v>
      </c>
      <c r="J111" s="7">
        <f t="shared" si="7"/>
        <v>85.5819845527936</v>
      </c>
      <c r="K111" s="4" t="str">
        <f t="shared" si="6"/>
        <v>C</v>
      </c>
    </row>
    <row r="112" spans="1:11" ht="19.95" customHeight="1" x14ac:dyDescent="0.3">
      <c r="A112" s="4" t="s">
        <v>245</v>
      </c>
      <c r="B112" s="5" t="s">
        <v>246</v>
      </c>
      <c r="C112" s="4" t="s">
        <v>14</v>
      </c>
      <c r="D112" s="4" t="s">
        <v>15</v>
      </c>
      <c r="E112" s="4" t="s">
        <v>54</v>
      </c>
      <c r="F112" s="6">
        <v>531.5</v>
      </c>
      <c r="G112" s="6">
        <v>11.76</v>
      </c>
      <c r="H112" s="6">
        <f t="shared" si="4"/>
        <v>6250.44</v>
      </c>
      <c r="I112" s="7">
        <f t="shared" si="5"/>
        <v>0.23181557632709318</v>
      </c>
      <c r="J112" s="7">
        <f t="shared" si="7"/>
        <v>85.813800129120693</v>
      </c>
      <c r="K112" s="4" t="str">
        <f t="shared" si="6"/>
        <v>C</v>
      </c>
    </row>
    <row r="113" spans="1:11" ht="19.95" customHeight="1" x14ac:dyDescent="0.3">
      <c r="A113" s="4" t="s">
        <v>247</v>
      </c>
      <c r="B113" s="5" t="s">
        <v>248</v>
      </c>
      <c r="C113" s="4" t="s">
        <v>14</v>
      </c>
      <c r="D113" s="4" t="s">
        <v>15</v>
      </c>
      <c r="E113" s="4" t="s">
        <v>62</v>
      </c>
      <c r="F113" s="6">
        <v>80</v>
      </c>
      <c r="G113" s="6">
        <v>77.849999999999994</v>
      </c>
      <c r="H113" s="6">
        <f t="shared" si="4"/>
        <v>6228</v>
      </c>
      <c r="I113" s="7">
        <f t="shared" si="5"/>
        <v>0.23098332427239307</v>
      </c>
      <c r="J113" s="7">
        <f t="shared" si="7"/>
        <v>86.04478345339308</v>
      </c>
      <c r="K113" s="4" t="str">
        <f t="shared" si="6"/>
        <v>C</v>
      </c>
    </row>
    <row r="114" spans="1:11" ht="19.95" customHeight="1" x14ac:dyDescent="0.3">
      <c r="A114" s="4" t="s">
        <v>249</v>
      </c>
      <c r="B114" s="5" t="s">
        <v>250</v>
      </c>
      <c r="C114" s="4" t="s">
        <v>28</v>
      </c>
      <c r="D114" s="4" t="s">
        <v>61</v>
      </c>
      <c r="E114" s="4" t="s">
        <v>62</v>
      </c>
      <c r="F114" s="6">
        <v>1</v>
      </c>
      <c r="G114" s="6">
        <v>6116.04</v>
      </c>
      <c r="H114" s="6">
        <f t="shared" si="4"/>
        <v>6116.04</v>
      </c>
      <c r="I114" s="7">
        <f t="shared" si="5"/>
        <v>0.22683096509038647</v>
      </c>
      <c r="J114" s="7">
        <f t="shared" si="7"/>
        <v>86.271614418483466</v>
      </c>
      <c r="K114" s="4" t="str">
        <f t="shared" si="6"/>
        <v>C</v>
      </c>
    </row>
    <row r="115" spans="1:11" ht="19.95" customHeight="1" x14ac:dyDescent="0.3">
      <c r="A115" s="4" t="s">
        <v>251</v>
      </c>
      <c r="B115" s="5" t="s">
        <v>252</v>
      </c>
      <c r="C115" s="4" t="s">
        <v>14</v>
      </c>
      <c r="D115" s="4" t="s">
        <v>15</v>
      </c>
      <c r="E115" s="4" t="s">
        <v>62</v>
      </c>
      <c r="F115" s="6">
        <v>46</v>
      </c>
      <c r="G115" s="6">
        <v>132.34</v>
      </c>
      <c r="H115" s="6">
        <f t="shared" si="4"/>
        <v>6087.64</v>
      </c>
      <c r="I115" s="7">
        <f t="shared" si="5"/>
        <v>0.22577766926358236</v>
      </c>
      <c r="J115" s="7">
        <f t="shared" si="7"/>
        <v>86.497392087747045</v>
      </c>
      <c r="K115" s="4" t="str">
        <f t="shared" si="6"/>
        <v>C</v>
      </c>
    </row>
    <row r="116" spans="1:11" ht="19.95" customHeight="1" x14ac:dyDescent="0.3">
      <c r="A116" s="4" t="s">
        <v>253</v>
      </c>
      <c r="B116" s="5" t="s">
        <v>254</v>
      </c>
      <c r="C116" s="4" t="s">
        <v>28</v>
      </c>
      <c r="D116" s="4" t="s">
        <v>15</v>
      </c>
      <c r="E116" s="4" t="s">
        <v>51</v>
      </c>
      <c r="F116" s="6">
        <v>47</v>
      </c>
      <c r="G116" s="6">
        <v>129.51</v>
      </c>
      <c r="H116" s="6">
        <f t="shared" si="4"/>
        <v>6086.97</v>
      </c>
      <c r="I116" s="7">
        <f t="shared" si="5"/>
        <v>0.2257528203831613</v>
      </c>
      <c r="J116" s="7">
        <f t="shared" si="7"/>
        <v>86.723144908130209</v>
      </c>
      <c r="K116" s="4" t="str">
        <f t="shared" si="6"/>
        <v>C</v>
      </c>
    </row>
    <row r="117" spans="1:11" ht="19.95" customHeight="1" x14ac:dyDescent="0.3">
      <c r="A117" s="4" t="s">
        <v>255</v>
      </c>
      <c r="B117" s="5" t="s">
        <v>256</v>
      </c>
      <c r="C117" s="4" t="s">
        <v>28</v>
      </c>
      <c r="D117" s="4" t="s">
        <v>15</v>
      </c>
      <c r="E117" s="4" t="s">
        <v>51</v>
      </c>
      <c r="F117" s="6">
        <v>85.3</v>
      </c>
      <c r="G117" s="6">
        <v>70.89</v>
      </c>
      <c r="H117" s="6">
        <f t="shared" si="4"/>
        <v>6046.92</v>
      </c>
      <c r="I117" s="7">
        <f t="shared" si="5"/>
        <v>0.22426745074008014</v>
      </c>
      <c r="J117" s="7">
        <f t="shared" si="7"/>
        <v>86.947412358870295</v>
      </c>
      <c r="K117" s="4" t="str">
        <f t="shared" si="6"/>
        <v>C</v>
      </c>
    </row>
    <row r="118" spans="1:11" ht="28.05" customHeight="1" x14ac:dyDescent="0.3">
      <c r="A118" s="4" t="s">
        <v>257</v>
      </c>
      <c r="B118" s="5" t="s">
        <v>258</v>
      </c>
      <c r="C118" s="4" t="s">
        <v>14</v>
      </c>
      <c r="D118" s="4" t="s">
        <v>15</v>
      </c>
      <c r="E118" s="4" t="s">
        <v>16</v>
      </c>
      <c r="F118" s="6">
        <v>50.01</v>
      </c>
      <c r="G118" s="6">
        <v>120.59</v>
      </c>
      <c r="H118" s="6">
        <f t="shared" si="4"/>
        <v>6030.71</v>
      </c>
      <c r="I118" s="7">
        <f t="shared" si="5"/>
        <v>0.22366625618541483</v>
      </c>
      <c r="J118" s="7">
        <f t="shared" si="7"/>
        <v>87.171078615055706</v>
      </c>
      <c r="K118" s="4" t="str">
        <f t="shared" si="6"/>
        <v>C</v>
      </c>
    </row>
    <row r="119" spans="1:11" ht="19.95" customHeight="1" x14ac:dyDescent="0.3">
      <c r="A119" s="4" t="s">
        <v>259</v>
      </c>
      <c r="B119" s="5" t="s">
        <v>260</v>
      </c>
      <c r="C119" s="4" t="s">
        <v>28</v>
      </c>
      <c r="D119" s="4" t="s">
        <v>15</v>
      </c>
      <c r="E119" s="4" t="s">
        <v>62</v>
      </c>
      <c r="F119" s="6">
        <v>1</v>
      </c>
      <c r="G119" s="6">
        <v>5965.23</v>
      </c>
      <c r="H119" s="6">
        <f t="shared" si="4"/>
        <v>5965.23</v>
      </c>
      <c r="I119" s="7">
        <f t="shared" si="5"/>
        <v>0.2212377417227693</v>
      </c>
      <c r="J119" s="7">
        <f t="shared" si="7"/>
        <v>87.39231635677848</v>
      </c>
      <c r="K119" s="4" t="str">
        <f t="shared" si="6"/>
        <v>C</v>
      </c>
    </row>
    <row r="120" spans="1:11" ht="19.95" customHeight="1" x14ac:dyDescent="0.3">
      <c r="A120" s="4" t="s">
        <v>261</v>
      </c>
      <c r="B120" s="5" t="s">
        <v>262</v>
      </c>
      <c r="C120" s="4" t="s">
        <v>14</v>
      </c>
      <c r="D120" s="4" t="s">
        <v>15</v>
      </c>
      <c r="E120" s="4" t="s">
        <v>54</v>
      </c>
      <c r="F120" s="6">
        <v>352.8</v>
      </c>
      <c r="G120" s="6">
        <v>16.11</v>
      </c>
      <c r="H120" s="6">
        <f t="shared" si="4"/>
        <v>5683.61</v>
      </c>
      <c r="I120" s="7">
        <f t="shared" si="5"/>
        <v>0.21079305261204492</v>
      </c>
      <c r="J120" s="7">
        <f t="shared" si="7"/>
        <v>87.603109409390527</v>
      </c>
      <c r="K120" s="4" t="str">
        <f t="shared" si="6"/>
        <v>C</v>
      </c>
    </row>
    <row r="121" spans="1:11" ht="19.95" customHeight="1" x14ac:dyDescent="0.3">
      <c r="A121" s="4" t="s">
        <v>263</v>
      </c>
      <c r="B121" s="5" t="s">
        <v>264</v>
      </c>
      <c r="C121" s="4" t="s">
        <v>14</v>
      </c>
      <c r="D121" s="4" t="s">
        <v>15</v>
      </c>
      <c r="E121" s="4" t="s">
        <v>16</v>
      </c>
      <c r="F121" s="6">
        <v>135.65</v>
      </c>
      <c r="G121" s="6">
        <v>41.47</v>
      </c>
      <c r="H121" s="6">
        <f t="shared" si="4"/>
        <v>5625.41</v>
      </c>
      <c r="I121" s="7">
        <f t="shared" si="5"/>
        <v>0.20863453792472103</v>
      </c>
      <c r="J121" s="7">
        <f t="shared" si="7"/>
        <v>87.81174394731525</v>
      </c>
      <c r="K121" s="4" t="str">
        <f t="shared" si="6"/>
        <v>C</v>
      </c>
    </row>
    <row r="122" spans="1:11" ht="15" customHeight="1" x14ac:dyDescent="0.3">
      <c r="A122" s="4" t="s">
        <v>265</v>
      </c>
      <c r="B122" s="5" t="s">
        <v>266</v>
      </c>
      <c r="C122" s="4" t="s">
        <v>14</v>
      </c>
      <c r="D122" s="4" t="s">
        <v>15</v>
      </c>
      <c r="E122" s="4" t="s">
        <v>25</v>
      </c>
      <c r="F122" s="6">
        <v>47.67</v>
      </c>
      <c r="G122" s="6">
        <v>116.32</v>
      </c>
      <c r="H122" s="6">
        <f t="shared" si="4"/>
        <v>5544.97</v>
      </c>
      <c r="I122" s="7">
        <f t="shared" si="5"/>
        <v>0.20565118875894212</v>
      </c>
      <c r="J122" s="7">
        <f t="shared" si="7"/>
        <v>88.017395136074185</v>
      </c>
      <c r="K122" s="4" t="str">
        <f t="shared" si="6"/>
        <v>C</v>
      </c>
    </row>
    <row r="123" spans="1:11" ht="19.95" customHeight="1" x14ac:dyDescent="0.3">
      <c r="A123" s="4" t="s">
        <v>267</v>
      </c>
      <c r="B123" s="5" t="s">
        <v>268</v>
      </c>
      <c r="C123" s="4" t="s">
        <v>14</v>
      </c>
      <c r="D123" s="4" t="s">
        <v>15</v>
      </c>
      <c r="E123" s="4" t="s">
        <v>51</v>
      </c>
      <c r="F123" s="6">
        <v>86.3</v>
      </c>
      <c r="G123" s="6">
        <v>64.16</v>
      </c>
      <c r="H123" s="6">
        <f t="shared" si="4"/>
        <v>5537.01</v>
      </c>
      <c r="I123" s="7">
        <f t="shared" si="5"/>
        <v>0.20535596922438715</v>
      </c>
      <c r="J123" s="7">
        <f t="shared" si="7"/>
        <v>88.22275110529857</v>
      </c>
      <c r="K123" s="4" t="str">
        <f t="shared" si="6"/>
        <v>C</v>
      </c>
    </row>
    <row r="124" spans="1:11" ht="19.95" customHeight="1" x14ac:dyDescent="0.3">
      <c r="A124" s="4" t="s">
        <v>269</v>
      </c>
      <c r="B124" s="5" t="s">
        <v>270</v>
      </c>
      <c r="C124" s="4" t="s">
        <v>28</v>
      </c>
      <c r="D124" s="4" t="s">
        <v>15</v>
      </c>
      <c r="E124" s="4" t="s">
        <v>62</v>
      </c>
      <c r="F124" s="6">
        <v>9</v>
      </c>
      <c r="G124" s="6">
        <v>595.71</v>
      </c>
      <c r="H124" s="6">
        <f t="shared" si="4"/>
        <v>5361.39</v>
      </c>
      <c r="I124" s="7">
        <f t="shared" si="5"/>
        <v>0.19884259552356542</v>
      </c>
      <c r="J124" s="7">
        <f t="shared" si="7"/>
        <v>88.421593700822129</v>
      </c>
      <c r="K124" s="4" t="str">
        <f t="shared" si="6"/>
        <v>C</v>
      </c>
    </row>
    <row r="125" spans="1:11" ht="19.95" customHeight="1" x14ac:dyDescent="0.3">
      <c r="A125" s="4" t="s">
        <v>271</v>
      </c>
      <c r="B125" s="5" t="s">
        <v>272</v>
      </c>
      <c r="C125" s="4" t="s">
        <v>14</v>
      </c>
      <c r="D125" s="4" t="s">
        <v>15</v>
      </c>
      <c r="E125" s="4" t="s">
        <v>54</v>
      </c>
      <c r="F125" s="6">
        <v>425.3</v>
      </c>
      <c r="G125" s="6">
        <v>12.6</v>
      </c>
      <c r="H125" s="6">
        <f t="shared" si="4"/>
        <v>5358.78</v>
      </c>
      <c r="I125" s="7">
        <f t="shared" si="5"/>
        <v>0.19874579615356686</v>
      </c>
      <c r="J125" s="7">
        <f t="shared" si="7"/>
        <v>88.620339496975703</v>
      </c>
      <c r="K125" s="4" t="str">
        <f t="shared" si="6"/>
        <v>C</v>
      </c>
    </row>
    <row r="126" spans="1:11" ht="19.95" customHeight="1" x14ac:dyDescent="0.3">
      <c r="A126" s="4" t="s">
        <v>273</v>
      </c>
      <c r="B126" s="5" t="s">
        <v>274</v>
      </c>
      <c r="C126" s="4" t="s">
        <v>28</v>
      </c>
      <c r="D126" s="4" t="s">
        <v>15</v>
      </c>
      <c r="E126" s="4" t="s">
        <v>62</v>
      </c>
      <c r="F126" s="6">
        <v>8</v>
      </c>
      <c r="G126" s="6">
        <v>644.54</v>
      </c>
      <c r="H126" s="6">
        <f t="shared" si="4"/>
        <v>5156.32</v>
      </c>
      <c r="I126" s="7">
        <f t="shared" si="5"/>
        <v>0.19123698372065281</v>
      </c>
      <c r="J126" s="7">
        <f t="shared" si="7"/>
        <v>88.81157648069636</v>
      </c>
      <c r="K126" s="4" t="str">
        <f t="shared" si="6"/>
        <v>C</v>
      </c>
    </row>
    <row r="127" spans="1:11" ht="19.95" customHeight="1" x14ac:dyDescent="0.3">
      <c r="A127" s="4" t="s">
        <v>275</v>
      </c>
      <c r="B127" s="5" t="s">
        <v>276</v>
      </c>
      <c r="C127" s="4" t="s">
        <v>14</v>
      </c>
      <c r="D127" s="4" t="s">
        <v>15</v>
      </c>
      <c r="E127" s="4" t="s">
        <v>51</v>
      </c>
      <c r="F127" s="6">
        <v>234.8</v>
      </c>
      <c r="G127" s="6">
        <v>21.88</v>
      </c>
      <c r="H127" s="6">
        <f t="shared" si="4"/>
        <v>5137.42</v>
      </c>
      <c r="I127" s="7">
        <f t="shared" si="5"/>
        <v>0.19053602276549095</v>
      </c>
      <c r="J127" s="7">
        <f t="shared" si="7"/>
        <v>89.002112503461845</v>
      </c>
      <c r="K127" s="4" t="str">
        <f t="shared" si="6"/>
        <v>C</v>
      </c>
    </row>
    <row r="128" spans="1:11" ht="19.95" customHeight="1" x14ac:dyDescent="0.3">
      <c r="A128" s="4" t="s">
        <v>277</v>
      </c>
      <c r="B128" s="5" t="s">
        <v>278</v>
      </c>
      <c r="C128" s="4" t="s">
        <v>28</v>
      </c>
      <c r="D128" s="4" t="s">
        <v>15</v>
      </c>
      <c r="E128" s="4" t="s">
        <v>16</v>
      </c>
      <c r="F128" s="6">
        <v>9.8000000000000007</v>
      </c>
      <c r="G128" s="6">
        <v>510.79</v>
      </c>
      <c r="H128" s="6">
        <f t="shared" si="4"/>
        <v>5005.74</v>
      </c>
      <c r="I128" s="7">
        <f t="shared" si="5"/>
        <v>0.18565229056571753</v>
      </c>
      <c r="J128" s="7">
        <f t="shared" si="7"/>
        <v>89.187764794027558</v>
      </c>
      <c r="K128" s="4" t="str">
        <f t="shared" si="6"/>
        <v>C</v>
      </c>
    </row>
    <row r="129" spans="1:11" ht="19.95" customHeight="1" x14ac:dyDescent="0.3">
      <c r="A129" s="4" t="s">
        <v>279</v>
      </c>
      <c r="B129" s="5" t="s">
        <v>280</v>
      </c>
      <c r="C129" s="4" t="s">
        <v>14</v>
      </c>
      <c r="D129" s="4" t="s">
        <v>15</v>
      </c>
      <c r="E129" s="4" t="s">
        <v>51</v>
      </c>
      <c r="F129" s="6">
        <v>154.80000000000001</v>
      </c>
      <c r="G129" s="6">
        <v>32.19</v>
      </c>
      <c r="H129" s="6">
        <f t="shared" si="4"/>
        <v>4983.01</v>
      </c>
      <c r="I129" s="7">
        <f t="shared" si="5"/>
        <v>0.18480928302546201</v>
      </c>
      <c r="J129" s="7">
        <f t="shared" si="7"/>
        <v>89.372574077053017</v>
      </c>
      <c r="K129" s="4" t="str">
        <f t="shared" si="6"/>
        <v>C</v>
      </c>
    </row>
    <row r="130" spans="1:11" ht="19.95" customHeight="1" x14ac:dyDescent="0.3">
      <c r="A130" s="4" t="s">
        <v>281</v>
      </c>
      <c r="B130" s="5" t="s">
        <v>282</v>
      </c>
      <c r="C130" s="4" t="s">
        <v>28</v>
      </c>
      <c r="D130" s="4" t="s">
        <v>15</v>
      </c>
      <c r="E130" s="4" t="s">
        <v>34</v>
      </c>
      <c r="F130" s="6">
        <v>16</v>
      </c>
      <c r="G130" s="6">
        <v>310.31</v>
      </c>
      <c r="H130" s="6">
        <f t="shared" si="4"/>
        <v>4964.96</v>
      </c>
      <c r="I130" s="7">
        <f t="shared" si="5"/>
        <v>0.18413984676934181</v>
      </c>
      <c r="J130" s="7">
        <f t="shared" si="7"/>
        <v>89.556713923822358</v>
      </c>
      <c r="K130" s="4" t="str">
        <f t="shared" si="6"/>
        <v>C</v>
      </c>
    </row>
    <row r="131" spans="1:11" ht="28.05" customHeight="1" x14ac:dyDescent="0.3">
      <c r="A131" s="4" t="s">
        <v>283</v>
      </c>
      <c r="B131" s="5" t="s">
        <v>284</v>
      </c>
      <c r="C131" s="4" t="s">
        <v>14</v>
      </c>
      <c r="D131" s="4" t="s">
        <v>15</v>
      </c>
      <c r="E131" s="4" t="s">
        <v>62</v>
      </c>
      <c r="F131" s="6">
        <v>7</v>
      </c>
      <c r="G131" s="6">
        <v>705.6</v>
      </c>
      <c r="H131" s="6">
        <f t="shared" si="4"/>
        <v>4939.2</v>
      </c>
      <c r="I131" s="7">
        <f t="shared" si="5"/>
        <v>0.18318446294897298</v>
      </c>
      <c r="J131" s="7">
        <f t="shared" si="7"/>
        <v>89.73989838677133</v>
      </c>
      <c r="K131" s="4" t="str">
        <f t="shared" si="6"/>
        <v>C</v>
      </c>
    </row>
    <row r="132" spans="1:11" ht="19.95" customHeight="1" x14ac:dyDescent="0.3">
      <c r="A132" s="4" t="s">
        <v>285</v>
      </c>
      <c r="B132" s="5" t="s">
        <v>286</v>
      </c>
      <c r="C132" s="4" t="s">
        <v>28</v>
      </c>
      <c r="D132" s="4" t="s">
        <v>15</v>
      </c>
      <c r="E132" s="4" t="s">
        <v>62</v>
      </c>
      <c r="F132" s="6">
        <v>454</v>
      </c>
      <c r="G132" s="6">
        <v>10.83</v>
      </c>
      <c r="H132" s="6">
        <f t="shared" ref="H132:H195" si="8">ROUND(F132*G132,2)</f>
        <v>4916.82</v>
      </c>
      <c r="I132" s="7">
        <f t="shared" ref="I132:I195" si="9">H132 / VALOR_TOTAL * 100</f>
        <v>0.18235443616714636</v>
      </c>
      <c r="J132" s="7">
        <f t="shared" si="7"/>
        <v>89.922252822938475</v>
      </c>
      <c r="K132" s="4" t="str">
        <f t="shared" ref="K132:K195" si="10">IF(J132&lt;=50,"A",IF(J132&lt;=80,"B","C"))</f>
        <v>C</v>
      </c>
    </row>
    <row r="133" spans="1:11" ht="19.95" customHeight="1" x14ac:dyDescent="0.3">
      <c r="A133" s="4" t="s">
        <v>287</v>
      </c>
      <c r="B133" s="5" t="s">
        <v>288</v>
      </c>
      <c r="C133" s="4" t="s">
        <v>14</v>
      </c>
      <c r="D133" s="4" t="s">
        <v>15</v>
      </c>
      <c r="E133" s="4" t="s">
        <v>51</v>
      </c>
      <c r="F133" s="6">
        <v>147.80000000000001</v>
      </c>
      <c r="G133" s="6">
        <v>32.65</v>
      </c>
      <c r="H133" s="6">
        <f t="shared" si="8"/>
        <v>4825.67</v>
      </c>
      <c r="I133" s="7">
        <f t="shared" si="9"/>
        <v>0.17897387579344237</v>
      </c>
      <c r="J133" s="7">
        <f t="shared" ref="J133:J196" si="11">I133+J132</f>
        <v>90.101226698731921</v>
      </c>
      <c r="K133" s="4" t="str">
        <f t="shared" si="10"/>
        <v>C</v>
      </c>
    </row>
    <row r="134" spans="1:11" ht="19.95" customHeight="1" x14ac:dyDescent="0.3">
      <c r="A134" s="4" t="s">
        <v>289</v>
      </c>
      <c r="B134" s="5" t="s">
        <v>290</v>
      </c>
      <c r="C134" s="4" t="s">
        <v>14</v>
      </c>
      <c r="D134" s="4" t="s">
        <v>15</v>
      </c>
      <c r="E134" s="4" t="s">
        <v>62</v>
      </c>
      <c r="F134" s="6">
        <v>7</v>
      </c>
      <c r="G134" s="6">
        <v>686.49</v>
      </c>
      <c r="H134" s="6">
        <f t="shared" si="8"/>
        <v>4805.43</v>
      </c>
      <c r="I134" s="7">
        <f t="shared" si="9"/>
        <v>0.17822321707743832</v>
      </c>
      <c r="J134" s="7">
        <f t="shared" si="11"/>
        <v>90.279449915809366</v>
      </c>
      <c r="K134" s="4" t="str">
        <f t="shared" si="10"/>
        <v>C</v>
      </c>
    </row>
    <row r="135" spans="1:11" ht="28.05" customHeight="1" x14ac:dyDescent="0.3">
      <c r="A135" s="4" t="s">
        <v>291</v>
      </c>
      <c r="B135" s="5" t="s">
        <v>292</v>
      </c>
      <c r="C135" s="4" t="s">
        <v>14</v>
      </c>
      <c r="D135" s="4" t="s">
        <v>15</v>
      </c>
      <c r="E135" s="4" t="s">
        <v>51</v>
      </c>
      <c r="F135" s="6">
        <v>136</v>
      </c>
      <c r="G135" s="6">
        <v>34.08</v>
      </c>
      <c r="H135" s="6">
        <f t="shared" si="8"/>
        <v>4634.88</v>
      </c>
      <c r="I135" s="7">
        <f t="shared" si="9"/>
        <v>0.17189787893442987</v>
      </c>
      <c r="J135" s="7">
        <f t="shared" si="11"/>
        <v>90.451347794743796</v>
      </c>
      <c r="K135" s="4" t="str">
        <f t="shared" si="10"/>
        <v>C</v>
      </c>
    </row>
    <row r="136" spans="1:11" ht="19.95" customHeight="1" x14ac:dyDescent="0.3">
      <c r="A136" s="4" t="s">
        <v>293</v>
      </c>
      <c r="B136" s="5" t="s">
        <v>294</v>
      </c>
      <c r="C136" s="4" t="s">
        <v>28</v>
      </c>
      <c r="D136" s="4" t="s">
        <v>15</v>
      </c>
      <c r="E136" s="4" t="s">
        <v>34</v>
      </c>
      <c r="F136" s="6">
        <v>2.52</v>
      </c>
      <c r="G136" s="6">
        <v>1810.99</v>
      </c>
      <c r="H136" s="6">
        <f t="shared" si="8"/>
        <v>4563.6899999999996</v>
      </c>
      <c r="I136" s="7">
        <f t="shared" si="9"/>
        <v>0.16925759266998675</v>
      </c>
      <c r="J136" s="7">
        <f t="shared" si="11"/>
        <v>90.620605387413789</v>
      </c>
      <c r="K136" s="4" t="str">
        <f t="shared" si="10"/>
        <v>C</v>
      </c>
    </row>
    <row r="137" spans="1:11" ht="19.95" customHeight="1" x14ac:dyDescent="0.3">
      <c r="A137" s="4" t="s">
        <v>295</v>
      </c>
      <c r="B137" s="5" t="s">
        <v>296</v>
      </c>
      <c r="C137" s="4" t="s">
        <v>14</v>
      </c>
      <c r="D137" s="4" t="s">
        <v>15</v>
      </c>
      <c r="E137" s="4" t="s">
        <v>62</v>
      </c>
      <c r="F137" s="6">
        <v>10</v>
      </c>
      <c r="G137" s="6">
        <v>454.62</v>
      </c>
      <c r="H137" s="6">
        <f t="shared" si="8"/>
        <v>4546.2</v>
      </c>
      <c r="I137" s="7">
        <f t="shared" si="9"/>
        <v>0.16860892562735283</v>
      </c>
      <c r="J137" s="7">
        <f t="shared" si="11"/>
        <v>90.789214313041143</v>
      </c>
      <c r="K137" s="4" t="str">
        <f t="shared" si="10"/>
        <v>C</v>
      </c>
    </row>
    <row r="138" spans="1:11" ht="19.95" customHeight="1" x14ac:dyDescent="0.3">
      <c r="A138" s="4" t="s">
        <v>297</v>
      </c>
      <c r="B138" s="5" t="s">
        <v>298</v>
      </c>
      <c r="C138" s="4" t="s">
        <v>14</v>
      </c>
      <c r="D138" s="4" t="s">
        <v>15</v>
      </c>
      <c r="E138" s="4" t="s">
        <v>51</v>
      </c>
      <c r="F138" s="6">
        <v>76.680000000000007</v>
      </c>
      <c r="G138" s="6">
        <v>56.68</v>
      </c>
      <c r="H138" s="6">
        <f t="shared" si="8"/>
        <v>4346.22</v>
      </c>
      <c r="I138" s="7">
        <f t="shared" si="9"/>
        <v>0.16119209113987801</v>
      </c>
      <c r="J138" s="7">
        <f t="shared" si="11"/>
        <v>90.950406404181024</v>
      </c>
      <c r="K138" s="4" t="str">
        <f t="shared" si="10"/>
        <v>C</v>
      </c>
    </row>
    <row r="139" spans="1:11" ht="19.95" customHeight="1" x14ac:dyDescent="0.3">
      <c r="A139" s="4" t="s">
        <v>299</v>
      </c>
      <c r="B139" s="5" t="s">
        <v>300</v>
      </c>
      <c r="C139" s="4" t="s">
        <v>14</v>
      </c>
      <c r="D139" s="4" t="s">
        <v>15</v>
      </c>
      <c r="E139" s="4" t="s">
        <v>51</v>
      </c>
      <c r="F139" s="6">
        <v>33.4</v>
      </c>
      <c r="G139" s="6">
        <v>126.66</v>
      </c>
      <c r="H139" s="6">
        <f t="shared" si="8"/>
        <v>4230.4399999999996</v>
      </c>
      <c r="I139" s="7">
        <f t="shared" si="9"/>
        <v>0.15689805625159001</v>
      </c>
      <c r="J139" s="7">
        <f t="shared" si="11"/>
        <v>91.107304460432616</v>
      </c>
      <c r="K139" s="4" t="str">
        <f t="shared" si="10"/>
        <v>C</v>
      </c>
    </row>
    <row r="140" spans="1:11" ht="19.95" customHeight="1" x14ac:dyDescent="0.3">
      <c r="A140" s="4" t="s">
        <v>301</v>
      </c>
      <c r="B140" s="5" t="s">
        <v>302</v>
      </c>
      <c r="C140" s="4" t="s">
        <v>28</v>
      </c>
      <c r="D140" s="4" t="s">
        <v>61</v>
      </c>
      <c r="E140" s="4" t="s">
        <v>34</v>
      </c>
      <c r="F140" s="6">
        <v>34.409999999999997</v>
      </c>
      <c r="G140" s="6">
        <v>122.51</v>
      </c>
      <c r="H140" s="6">
        <f t="shared" si="8"/>
        <v>4215.57</v>
      </c>
      <c r="I140" s="7">
        <f t="shared" si="9"/>
        <v>0.15634655945776685</v>
      </c>
      <c r="J140" s="7">
        <f t="shared" si="11"/>
        <v>91.263651019890389</v>
      </c>
      <c r="K140" s="4" t="str">
        <f t="shared" si="10"/>
        <v>C</v>
      </c>
    </row>
    <row r="141" spans="1:11" ht="19.95" customHeight="1" x14ac:dyDescent="0.3">
      <c r="A141" s="4" t="s">
        <v>303</v>
      </c>
      <c r="B141" s="5" t="s">
        <v>304</v>
      </c>
      <c r="C141" s="4" t="s">
        <v>28</v>
      </c>
      <c r="D141" s="4" t="s">
        <v>61</v>
      </c>
      <c r="E141" s="4" t="s">
        <v>62</v>
      </c>
      <c r="F141" s="6">
        <v>2</v>
      </c>
      <c r="G141" s="6">
        <v>2095.77</v>
      </c>
      <c r="H141" s="6">
        <f t="shared" si="8"/>
        <v>4191.54</v>
      </c>
      <c r="I141" s="7">
        <f t="shared" si="9"/>
        <v>0.15545533767191819</v>
      </c>
      <c r="J141" s="7">
        <f t="shared" si="11"/>
        <v>91.419106357562313</v>
      </c>
      <c r="K141" s="4" t="str">
        <f t="shared" si="10"/>
        <v>C</v>
      </c>
    </row>
    <row r="142" spans="1:11" ht="15" customHeight="1" x14ac:dyDescent="0.3">
      <c r="A142" s="4" t="s">
        <v>305</v>
      </c>
      <c r="B142" s="5" t="s">
        <v>306</v>
      </c>
      <c r="C142" s="4" t="s">
        <v>14</v>
      </c>
      <c r="D142" s="4" t="s">
        <v>15</v>
      </c>
      <c r="E142" s="4" t="s">
        <v>16</v>
      </c>
      <c r="F142" s="6">
        <v>715.44</v>
      </c>
      <c r="G142" s="6">
        <v>5.85</v>
      </c>
      <c r="H142" s="6">
        <f t="shared" si="8"/>
        <v>4185.32</v>
      </c>
      <c r="I142" s="7">
        <f t="shared" si="9"/>
        <v>0.15522465105069558</v>
      </c>
      <c r="J142" s="7">
        <f t="shared" si="11"/>
        <v>91.574331008613015</v>
      </c>
      <c r="K142" s="4" t="str">
        <f t="shared" si="10"/>
        <v>C</v>
      </c>
    </row>
    <row r="143" spans="1:11" ht="19.95" customHeight="1" x14ac:dyDescent="0.3">
      <c r="A143" s="4" t="s">
        <v>307</v>
      </c>
      <c r="B143" s="5" t="s">
        <v>308</v>
      </c>
      <c r="C143" s="4" t="s">
        <v>28</v>
      </c>
      <c r="D143" s="4" t="s">
        <v>61</v>
      </c>
      <c r="E143" s="4" t="s">
        <v>51</v>
      </c>
      <c r="F143" s="6">
        <v>64.7</v>
      </c>
      <c r="G143" s="6">
        <v>64.61</v>
      </c>
      <c r="H143" s="6">
        <f t="shared" si="8"/>
        <v>4180.2700000000004</v>
      </c>
      <c r="I143" s="7">
        <f t="shared" si="9"/>
        <v>0.15503735725050685</v>
      </c>
      <c r="J143" s="7">
        <f t="shared" si="11"/>
        <v>91.729368365863522</v>
      </c>
      <c r="K143" s="4" t="str">
        <f t="shared" si="10"/>
        <v>C</v>
      </c>
    </row>
    <row r="144" spans="1:11" ht="19.95" customHeight="1" x14ac:dyDescent="0.3">
      <c r="A144" s="4" t="s">
        <v>309</v>
      </c>
      <c r="B144" s="5" t="s">
        <v>310</v>
      </c>
      <c r="C144" s="4" t="s">
        <v>14</v>
      </c>
      <c r="D144" s="4" t="s">
        <v>15</v>
      </c>
      <c r="E144" s="4" t="s">
        <v>62</v>
      </c>
      <c r="F144" s="6">
        <v>46</v>
      </c>
      <c r="G144" s="6">
        <v>85.69</v>
      </c>
      <c r="H144" s="6">
        <f t="shared" si="8"/>
        <v>3941.74</v>
      </c>
      <c r="I144" s="7">
        <f t="shared" si="9"/>
        <v>0.14619078494178911</v>
      </c>
      <c r="J144" s="7">
        <f t="shared" si="11"/>
        <v>91.875559150805316</v>
      </c>
      <c r="K144" s="4" t="str">
        <f t="shared" si="10"/>
        <v>C</v>
      </c>
    </row>
    <row r="145" spans="1:11" ht="19.95" customHeight="1" x14ac:dyDescent="0.3">
      <c r="A145" s="4" t="s">
        <v>311</v>
      </c>
      <c r="B145" s="5" t="s">
        <v>312</v>
      </c>
      <c r="C145" s="4" t="s">
        <v>28</v>
      </c>
      <c r="D145" s="4" t="s">
        <v>15</v>
      </c>
      <c r="E145" s="4" t="s">
        <v>51</v>
      </c>
      <c r="F145" s="6">
        <v>185</v>
      </c>
      <c r="G145" s="6">
        <v>20.72</v>
      </c>
      <c r="H145" s="6">
        <f t="shared" si="8"/>
        <v>3833.2</v>
      </c>
      <c r="I145" s="7">
        <f t="shared" si="9"/>
        <v>0.14216526631357371</v>
      </c>
      <c r="J145" s="7">
        <f t="shared" si="11"/>
        <v>92.017724417118885</v>
      </c>
      <c r="K145" s="4" t="str">
        <f t="shared" si="10"/>
        <v>C</v>
      </c>
    </row>
    <row r="146" spans="1:11" ht="28.05" customHeight="1" x14ac:dyDescent="0.3">
      <c r="A146" s="4" t="s">
        <v>313</v>
      </c>
      <c r="B146" s="5" t="s">
        <v>314</v>
      </c>
      <c r="C146" s="4" t="s">
        <v>28</v>
      </c>
      <c r="D146" s="4" t="s">
        <v>61</v>
      </c>
      <c r="E146" s="4" t="s">
        <v>62</v>
      </c>
      <c r="F146" s="6">
        <v>6</v>
      </c>
      <c r="G146" s="6">
        <v>638.82000000000005</v>
      </c>
      <c r="H146" s="6">
        <f t="shared" si="8"/>
        <v>3832.92</v>
      </c>
      <c r="I146" s="7">
        <f t="shared" si="9"/>
        <v>0.14215488170683058</v>
      </c>
      <c r="J146" s="7">
        <f t="shared" si="11"/>
        <v>92.159879298825714</v>
      </c>
      <c r="K146" s="4" t="str">
        <f t="shared" si="10"/>
        <v>C</v>
      </c>
    </row>
    <row r="147" spans="1:11" ht="19.95" customHeight="1" x14ac:dyDescent="0.3">
      <c r="A147" s="4" t="s">
        <v>315</v>
      </c>
      <c r="B147" s="5" t="s">
        <v>316</v>
      </c>
      <c r="C147" s="4" t="s">
        <v>14</v>
      </c>
      <c r="D147" s="4" t="s">
        <v>15</v>
      </c>
      <c r="E147" s="4" t="s">
        <v>62</v>
      </c>
      <c r="F147" s="6">
        <v>28</v>
      </c>
      <c r="G147" s="6">
        <v>135.57</v>
      </c>
      <c r="H147" s="6">
        <f t="shared" si="8"/>
        <v>3795.96</v>
      </c>
      <c r="I147" s="7">
        <f t="shared" si="9"/>
        <v>0.14078411361673623</v>
      </c>
      <c r="J147" s="7">
        <f t="shared" si="11"/>
        <v>92.300663412442447</v>
      </c>
      <c r="K147" s="4" t="str">
        <f t="shared" si="10"/>
        <v>C</v>
      </c>
    </row>
    <row r="148" spans="1:11" ht="19.95" customHeight="1" x14ac:dyDescent="0.3">
      <c r="A148" s="4" t="s">
        <v>317</v>
      </c>
      <c r="B148" s="5" t="s">
        <v>318</v>
      </c>
      <c r="C148" s="4" t="s">
        <v>28</v>
      </c>
      <c r="D148" s="4" t="s">
        <v>15</v>
      </c>
      <c r="E148" s="4" t="s">
        <v>62</v>
      </c>
      <c r="F148" s="6">
        <v>12</v>
      </c>
      <c r="G148" s="6">
        <v>310.49</v>
      </c>
      <c r="H148" s="6">
        <f t="shared" si="8"/>
        <v>3725.88</v>
      </c>
      <c r="I148" s="7">
        <f t="shared" si="9"/>
        <v>0.13818499490045341</v>
      </c>
      <c r="J148" s="7">
        <f t="shared" si="11"/>
        <v>92.438848407342903</v>
      </c>
      <c r="K148" s="4" t="str">
        <f t="shared" si="10"/>
        <v>C</v>
      </c>
    </row>
    <row r="149" spans="1:11" ht="19.95" customHeight="1" x14ac:dyDescent="0.3">
      <c r="A149" s="4" t="s">
        <v>319</v>
      </c>
      <c r="B149" s="5" t="s">
        <v>320</v>
      </c>
      <c r="C149" s="4" t="s">
        <v>14</v>
      </c>
      <c r="D149" s="4" t="s">
        <v>15</v>
      </c>
      <c r="E149" s="4" t="s">
        <v>51</v>
      </c>
      <c r="F149" s="6">
        <v>100.9</v>
      </c>
      <c r="G149" s="6">
        <v>36.6</v>
      </c>
      <c r="H149" s="6">
        <f t="shared" si="8"/>
        <v>3692.94</v>
      </c>
      <c r="I149" s="7">
        <f t="shared" si="9"/>
        <v>0.13696332009288556</v>
      </c>
      <c r="J149" s="7">
        <f t="shared" si="11"/>
        <v>92.575811727435791</v>
      </c>
      <c r="K149" s="4" t="str">
        <f t="shared" si="10"/>
        <v>C</v>
      </c>
    </row>
    <row r="150" spans="1:11" ht="19.95" customHeight="1" x14ac:dyDescent="0.3">
      <c r="A150" s="4" t="s">
        <v>321</v>
      </c>
      <c r="B150" s="5" t="s">
        <v>322</v>
      </c>
      <c r="C150" s="4" t="s">
        <v>28</v>
      </c>
      <c r="D150" s="4" t="s">
        <v>15</v>
      </c>
      <c r="E150" s="4" t="s">
        <v>62</v>
      </c>
      <c r="F150" s="6">
        <v>8</v>
      </c>
      <c r="G150" s="6">
        <v>457.62</v>
      </c>
      <c r="H150" s="6">
        <f t="shared" si="8"/>
        <v>3660.96</v>
      </c>
      <c r="I150" s="7">
        <f t="shared" si="9"/>
        <v>0.13577724965129417</v>
      </c>
      <c r="J150" s="7">
        <f t="shared" si="11"/>
        <v>92.711588977087089</v>
      </c>
      <c r="K150" s="4" t="str">
        <f t="shared" si="10"/>
        <v>C</v>
      </c>
    </row>
    <row r="151" spans="1:11" ht="19.95" customHeight="1" x14ac:dyDescent="0.3">
      <c r="A151" s="4" t="s">
        <v>323</v>
      </c>
      <c r="B151" s="5" t="s">
        <v>324</v>
      </c>
      <c r="C151" s="4" t="s">
        <v>28</v>
      </c>
      <c r="D151" s="4" t="s">
        <v>15</v>
      </c>
      <c r="E151" s="4" t="s">
        <v>325</v>
      </c>
      <c r="F151" s="6">
        <v>4</v>
      </c>
      <c r="G151" s="6">
        <v>908</v>
      </c>
      <c r="H151" s="6">
        <f t="shared" si="8"/>
        <v>3632</v>
      </c>
      <c r="I151" s="7">
        <f t="shared" si="9"/>
        <v>0.13470318461100381</v>
      </c>
      <c r="J151" s="7">
        <f t="shared" si="11"/>
        <v>92.846292161698088</v>
      </c>
      <c r="K151" s="4" t="str">
        <f t="shared" si="10"/>
        <v>C</v>
      </c>
    </row>
    <row r="152" spans="1:11" ht="15" customHeight="1" x14ac:dyDescent="0.3">
      <c r="A152" s="4" t="s">
        <v>326</v>
      </c>
      <c r="B152" s="5" t="s">
        <v>327</v>
      </c>
      <c r="C152" s="4" t="s">
        <v>14</v>
      </c>
      <c r="D152" s="4" t="s">
        <v>15</v>
      </c>
      <c r="E152" s="4" t="s">
        <v>16</v>
      </c>
      <c r="F152" s="6">
        <v>109.55</v>
      </c>
      <c r="G152" s="6">
        <v>33</v>
      </c>
      <c r="H152" s="6">
        <f t="shared" si="8"/>
        <v>3615.15</v>
      </c>
      <c r="I152" s="7">
        <f t="shared" si="9"/>
        <v>0.13407825381235419</v>
      </c>
      <c r="J152" s="7">
        <f t="shared" si="11"/>
        <v>92.980370415510436</v>
      </c>
      <c r="K152" s="4" t="str">
        <f t="shared" si="10"/>
        <v>C</v>
      </c>
    </row>
    <row r="153" spans="1:11" ht="19.95" customHeight="1" x14ac:dyDescent="0.3">
      <c r="A153" s="4" t="s">
        <v>328</v>
      </c>
      <c r="B153" s="5" t="s">
        <v>329</v>
      </c>
      <c r="C153" s="4" t="s">
        <v>28</v>
      </c>
      <c r="D153" s="4" t="s">
        <v>15</v>
      </c>
      <c r="E153" s="4" t="s">
        <v>34</v>
      </c>
      <c r="F153" s="6">
        <v>67.98</v>
      </c>
      <c r="G153" s="6">
        <v>52.58</v>
      </c>
      <c r="H153" s="6">
        <f t="shared" si="8"/>
        <v>3574.39</v>
      </c>
      <c r="I153" s="7">
        <f t="shared" si="9"/>
        <v>0.13256655177360294</v>
      </c>
      <c r="J153" s="7">
        <f t="shared" si="11"/>
        <v>93.112936967284043</v>
      </c>
      <c r="K153" s="4" t="str">
        <f t="shared" si="10"/>
        <v>C</v>
      </c>
    </row>
    <row r="154" spans="1:11" ht="19.95" customHeight="1" x14ac:dyDescent="0.3">
      <c r="A154" s="4" t="s">
        <v>330</v>
      </c>
      <c r="B154" s="5" t="s">
        <v>331</v>
      </c>
      <c r="C154" s="4" t="s">
        <v>14</v>
      </c>
      <c r="D154" s="4" t="s">
        <v>15</v>
      </c>
      <c r="E154" s="4" t="s">
        <v>16</v>
      </c>
      <c r="F154" s="6">
        <v>6</v>
      </c>
      <c r="G154" s="6">
        <v>572.04999999999995</v>
      </c>
      <c r="H154" s="6">
        <f t="shared" si="8"/>
        <v>3432.3</v>
      </c>
      <c r="I154" s="7">
        <f t="shared" si="9"/>
        <v>0.12729673473027212</v>
      </c>
      <c r="J154" s="7">
        <f t="shared" si="11"/>
        <v>93.240233702014308</v>
      </c>
      <c r="K154" s="4" t="str">
        <f t="shared" si="10"/>
        <v>C</v>
      </c>
    </row>
    <row r="155" spans="1:11" ht="19.95" customHeight="1" x14ac:dyDescent="0.3">
      <c r="A155" s="4" t="s">
        <v>332</v>
      </c>
      <c r="B155" s="5" t="s">
        <v>333</v>
      </c>
      <c r="C155" s="4" t="s">
        <v>14</v>
      </c>
      <c r="D155" s="4" t="s">
        <v>15</v>
      </c>
      <c r="E155" s="4" t="s">
        <v>51</v>
      </c>
      <c r="F155" s="6">
        <v>357.8</v>
      </c>
      <c r="G155" s="6">
        <v>8.7799999999999994</v>
      </c>
      <c r="H155" s="6">
        <f t="shared" si="8"/>
        <v>3141.48</v>
      </c>
      <c r="I155" s="7">
        <f t="shared" si="9"/>
        <v>0.1165108371122732</v>
      </c>
      <c r="J155" s="7">
        <f t="shared" si="11"/>
        <v>93.356744539126581</v>
      </c>
      <c r="K155" s="4" t="str">
        <f t="shared" si="10"/>
        <v>C</v>
      </c>
    </row>
    <row r="156" spans="1:11" ht="19.95" customHeight="1" x14ac:dyDescent="0.3">
      <c r="A156" s="4" t="s">
        <v>334</v>
      </c>
      <c r="B156" s="5" t="s">
        <v>335</v>
      </c>
      <c r="C156" s="4" t="s">
        <v>28</v>
      </c>
      <c r="D156" s="4" t="s">
        <v>15</v>
      </c>
      <c r="E156" s="4" t="s">
        <v>62</v>
      </c>
      <c r="F156" s="6">
        <v>1</v>
      </c>
      <c r="G156" s="6">
        <v>3055.52</v>
      </c>
      <c r="H156" s="6">
        <f t="shared" si="8"/>
        <v>3055.52</v>
      </c>
      <c r="I156" s="7">
        <f t="shared" si="9"/>
        <v>0.1133227628421295</v>
      </c>
      <c r="J156" s="7">
        <f t="shared" si="11"/>
        <v>93.470067301968712</v>
      </c>
      <c r="K156" s="4" t="str">
        <f t="shared" si="10"/>
        <v>C</v>
      </c>
    </row>
    <row r="157" spans="1:11" ht="19.95" customHeight="1" x14ac:dyDescent="0.3">
      <c r="A157" s="4" t="s">
        <v>336</v>
      </c>
      <c r="B157" s="5" t="s">
        <v>337</v>
      </c>
      <c r="C157" s="4" t="s">
        <v>14</v>
      </c>
      <c r="D157" s="4" t="s">
        <v>15</v>
      </c>
      <c r="E157" s="4" t="s">
        <v>62</v>
      </c>
      <c r="F157" s="6">
        <v>1</v>
      </c>
      <c r="G157" s="6">
        <v>3030.32</v>
      </c>
      <c r="H157" s="6">
        <f t="shared" si="8"/>
        <v>3030.32</v>
      </c>
      <c r="I157" s="7">
        <f t="shared" si="9"/>
        <v>0.11238814823524698</v>
      </c>
      <c r="J157" s="7">
        <f t="shared" si="11"/>
        <v>93.582455450203952</v>
      </c>
      <c r="K157" s="4" t="str">
        <f t="shared" si="10"/>
        <v>C</v>
      </c>
    </row>
    <row r="158" spans="1:11" ht="28.05" customHeight="1" x14ac:dyDescent="0.3">
      <c r="A158" s="4" t="s">
        <v>338</v>
      </c>
      <c r="B158" s="5" t="s">
        <v>339</v>
      </c>
      <c r="C158" s="4" t="s">
        <v>14</v>
      </c>
      <c r="D158" s="4" t="s">
        <v>15</v>
      </c>
      <c r="E158" s="4" t="s">
        <v>25</v>
      </c>
      <c r="F158" s="6">
        <v>190.69</v>
      </c>
      <c r="G158" s="6">
        <v>15.81</v>
      </c>
      <c r="H158" s="6">
        <f t="shared" si="8"/>
        <v>3014.81</v>
      </c>
      <c r="I158" s="7">
        <f t="shared" si="9"/>
        <v>0.11181291519743951</v>
      </c>
      <c r="J158" s="7">
        <f t="shared" si="11"/>
        <v>93.694268365401385</v>
      </c>
      <c r="K158" s="4" t="str">
        <f t="shared" si="10"/>
        <v>C</v>
      </c>
    </row>
    <row r="159" spans="1:11" ht="19.95" customHeight="1" x14ac:dyDescent="0.3">
      <c r="A159" s="4" t="s">
        <v>340</v>
      </c>
      <c r="B159" s="5" t="s">
        <v>341</v>
      </c>
      <c r="C159" s="4" t="s">
        <v>28</v>
      </c>
      <c r="D159" s="4" t="s">
        <v>15</v>
      </c>
      <c r="E159" s="4" t="s">
        <v>51</v>
      </c>
      <c r="F159" s="6">
        <v>48.9</v>
      </c>
      <c r="G159" s="6">
        <v>60.62</v>
      </c>
      <c r="H159" s="6">
        <f t="shared" si="8"/>
        <v>2964.32</v>
      </c>
      <c r="I159" s="7">
        <f t="shared" si="9"/>
        <v>0.1099403480743642</v>
      </c>
      <c r="J159" s="7">
        <f t="shared" si="11"/>
        <v>93.804208713475745</v>
      </c>
      <c r="K159" s="4" t="str">
        <f t="shared" si="10"/>
        <v>C</v>
      </c>
    </row>
    <row r="160" spans="1:11" ht="19.95" customHeight="1" x14ac:dyDescent="0.3">
      <c r="A160" s="4" t="s">
        <v>342</v>
      </c>
      <c r="B160" s="5" t="s">
        <v>343</v>
      </c>
      <c r="C160" s="4" t="s">
        <v>28</v>
      </c>
      <c r="D160" s="4" t="s">
        <v>15</v>
      </c>
      <c r="E160" s="4" t="s">
        <v>62</v>
      </c>
      <c r="F160" s="6">
        <v>21</v>
      </c>
      <c r="G160" s="6">
        <v>140.83000000000001</v>
      </c>
      <c r="H160" s="6">
        <f t="shared" si="8"/>
        <v>2957.43</v>
      </c>
      <c r="I160" s="7">
        <f t="shared" si="9"/>
        <v>0.10968481257272052</v>
      </c>
      <c r="J160" s="7">
        <f t="shared" si="11"/>
        <v>93.913893526048469</v>
      </c>
      <c r="K160" s="4" t="str">
        <f t="shared" si="10"/>
        <v>C</v>
      </c>
    </row>
    <row r="161" spans="1:11" ht="19.95" customHeight="1" x14ac:dyDescent="0.3">
      <c r="A161" s="4" t="s">
        <v>344</v>
      </c>
      <c r="B161" s="5" t="s">
        <v>345</v>
      </c>
      <c r="C161" s="4" t="s">
        <v>14</v>
      </c>
      <c r="D161" s="4" t="s">
        <v>15</v>
      </c>
      <c r="E161" s="4" t="s">
        <v>16</v>
      </c>
      <c r="F161" s="6">
        <v>15.06</v>
      </c>
      <c r="G161" s="6">
        <v>194.04</v>
      </c>
      <c r="H161" s="6">
        <f t="shared" si="8"/>
        <v>2922.24</v>
      </c>
      <c r="I161" s="7">
        <f t="shared" si="9"/>
        <v>0.1083796900323953</v>
      </c>
      <c r="J161" s="7">
        <f t="shared" si="11"/>
        <v>94.022273216080862</v>
      </c>
      <c r="K161" s="4" t="str">
        <f t="shared" si="10"/>
        <v>C</v>
      </c>
    </row>
    <row r="162" spans="1:11" ht="19.95" customHeight="1" x14ac:dyDescent="0.3">
      <c r="A162" s="4" t="s">
        <v>346</v>
      </c>
      <c r="B162" s="5" t="s">
        <v>347</v>
      </c>
      <c r="C162" s="4" t="s">
        <v>28</v>
      </c>
      <c r="D162" s="4" t="s">
        <v>15</v>
      </c>
      <c r="E162" s="4" t="s">
        <v>62</v>
      </c>
      <c r="F162" s="6">
        <v>5</v>
      </c>
      <c r="G162" s="6">
        <v>581.77</v>
      </c>
      <c r="H162" s="6">
        <f t="shared" si="8"/>
        <v>2908.85</v>
      </c>
      <c r="I162" s="7">
        <f t="shared" si="9"/>
        <v>0.1078830833027859</v>
      </c>
      <c r="J162" s="7">
        <f t="shared" si="11"/>
        <v>94.130156299383643</v>
      </c>
      <c r="K162" s="4" t="str">
        <f t="shared" si="10"/>
        <v>C</v>
      </c>
    </row>
    <row r="163" spans="1:11" ht="28.05" customHeight="1" x14ac:dyDescent="0.3">
      <c r="A163" s="4" t="s">
        <v>348</v>
      </c>
      <c r="B163" s="5" t="s">
        <v>349</v>
      </c>
      <c r="C163" s="4" t="s">
        <v>14</v>
      </c>
      <c r="D163" s="4" t="s">
        <v>15</v>
      </c>
      <c r="E163" s="4" t="s">
        <v>51</v>
      </c>
      <c r="F163" s="6">
        <v>45.2</v>
      </c>
      <c r="G163" s="6">
        <v>62.09</v>
      </c>
      <c r="H163" s="6">
        <f t="shared" si="8"/>
        <v>2806.47</v>
      </c>
      <c r="I163" s="7">
        <f t="shared" si="9"/>
        <v>0.10408602602291954</v>
      </c>
      <c r="J163" s="7">
        <f t="shared" si="11"/>
        <v>94.234242325406569</v>
      </c>
      <c r="K163" s="4" t="str">
        <f t="shared" si="10"/>
        <v>C</v>
      </c>
    </row>
    <row r="164" spans="1:11" ht="19.95" customHeight="1" x14ac:dyDescent="0.3">
      <c r="A164" s="4" t="s">
        <v>350</v>
      </c>
      <c r="B164" s="5" t="s">
        <v>351</v>
      </c>
      <c r="C164" s="4" t="s">
        <v>14</v>
      </c>
      <c r="D164" s="4" t="s">
        <v>15</v>
      </c>
      <c r="E164" s="4" t="s">
        <v>51</v>
      </c>
      <c r="F164" s="6">
        <v>115.6</v>
      </c>
      <c r="G164" s="6">
        <v>24.07</v>
      </c>
      <c r="H164" s="6">
        <f t="shared" si="8"/>
        <v>2782.49</v>
      </c>
      <c r="I164" s="7">
        <f t="shared" si="9"/>
        <v>0.10319665863113214</v>
      </c>
      <c r="J164" s="7">
        <f t="shared" si="11"/>
        <v>94.337438984037703</v>
      </c>
      <c r="K164" s="4" t="str">
        <f t="shared" si="10"/>
        <v>C</v>
      </c>
    </row>
    <row r="165" spans="1:11" ht="19.95" customHeight="1" x14ac:dyDescent="0.3">
      <c r="A165" s="4" t="s">
        <v>352</v>
      </c>
      <c r="B165" s="5" t="s">
        <v>353</v>
      </c>
      <c r="C165" s="4" t="s">
        <v>28</v>
      </c>
      <c r="D165" s="4" t="s">
        <v>61</v>
      </c>
      <c r="E165" s="4" t="s">
        <v>62</v>
      </c>
      <c r="F165" s="6">
        <v>10</v>
      </c>
      <c r="G165" s="6">
        <v>273.37</v>
      </c>
      <c r="H165" s="6">
        <f t="shared" si="8"/>
        <v>2733.7</v>
      </c>
      <c r="I165" s="7">
        <f t="shared" si="9"/>
        <v>0.10138714090614015</v>
      </c>
      <c r="J165" s="7">
        <f t="shared" si="11"/>
        <v>94.438826124943844</v>
      </c>
      <c r="K165" s="4" t="str">
        <f t="shared" si="10"/>
        <v>C</v>
      </c>
    </row>
    <row r="166" spans="1:11" ht="19.95" customHeight="1" x14ac:dyDescent="0.3">
      <c r="A166" s="4" t="s">
        <v>354</v>
      </c>
      <c r="B166" s="5" t="s">
        <v>355</v>
      </c>
      <c r="C166" s="4" t="s">
        <v>28</v>
      </c>
      <c r="D166" s="4" t="s">
        <v>61</v>
      </c>
      <c r="E166" s="4" t="s">
        <v>51</v>
      </c>
      <c r="F166" s="6">
        <v>52</v>
      </c>
      <c r="G166" s="6">
        <v>52.51</v>
      </c>
      <c r="H166" s="6">
        <f t="shared" si="8"/>
        <v>2730.52</v>
      </c>
      <c r="I166" s="7">
        <f t="shared" si="9"/>
        <v>0.10126920144384309</v>
      </c>
      <c r="J166" s="7">
        <f t="shared" si="11"/>
        <v>94.540095326387686</v>
      </c>
      <c r="K166" s="4" t="str">
        <f t="shared" si="10"/>
        <v>C</v>
      </c>
    </row>
    <row r="167" spans="1:11" ht="19.95" customHeight="1" x14ac:dyDescent="0.3">
      <c r="A167" s="4" t="s">
        <v>356</v>
      </c>
      <c r="B167" s="5" t="s">
        <v>357</v>
      </c>
      <c r="C167" s="4" t="s">
        <v>28</v>
      </c>
      <c r="D167" s="4" t="s">
        <v>15</v>
      </c>
      <c r="E167" s="4" t="s">
        <v>34</v>
      </c>
      <c r="F167" s="6">
        <v>500.17</v>
      </c>
      <c r="G167" s="6">
        <v>5.43</v>
      </c>
      <c r="H167" s="6">
        <f t="shared" si="8"/>
        <v>2715.92</v>
      </c>
      <c r="I167" s="7">
        <f t="shared" si="9"/>
        <v>0.10072771837795083</v>
      </c>
      <c r="J167" s="7">
        <f t="shared" si="11"/>
        <v>94.640823044765639</v>
      </c>
      <c r="K167" s="4" t="str">
        <f t="shared" si="10"/>
        <v>C</v>
      </c>
    </row>
    <row r="168" spans="1:11" ht="28.05" customHeight="1" x14ac:dyDescent="0.3">
      <c r="A168" s="4" t="s">
        <v>358</v>
      </c>
      <c r="B168" s="5" t="s">
        <v>359</v>
      </c>
      <c r="C168" s="4" t="s">
        <v>14</v>
      </c>
      <c r="D168" s="4" t="s">
        <v>15</v>
      </c>
      <c r="E168" s="4" t="s">
        <v>16</v>
      </c>
      <c r="F168" s="6">
        <v>84.9</v>
      </c>
      <c r="G168" s="6">
        <v>31.92</v>
      </c>
      <c r="H168" s="6">
        <f t="shared" si="8"/>
        <v>2710.01</v>
      </c>
      <c r="I168" s="7">
        <f t="shared" si="9"/>
        <v>0.10050852899990816</v>
      </c>
      <c r="J168" s="7">
        <f t="shared" si="11"/>
        <v>94.741331573765549</v>
      </c>
      <c r="K168" s="4" t="str">
        <f t="shared" si="10"/>
        <v>C</v>
      </c>
    </row>
    <row r="169" spans="1:11" ht="19.95" customHeight="1" x14ac:dyDescent="0.3">
      <c r="A169" s="4" t="s">
        <v>360</v>
      </c>
      <c r="B169" s="5" t="s">
        <v>361</v>
      </c>
      <c r="C169" s="4" t="s">
        <v>14</v>
      </c>
      <c r="D169" s="4" t="s">
        <v>15</v>
      </c>
      <c r="E169" s="4" t="s">
        <v>51</v>
      </c>
      <c r="F169" s="6">
        <v>74.099999999999994</v>
      </c>
      <c r="G169" s="6">
        <v>36.18</v>
      </c>
      <c r="H169" s="6">
        <f t="shared" si="8"/>
        <v>2680.94</v>
      </c>
      <c r="I169" s="7">
        <f t="shared" si="9"/>
        <v>9.9430384292682972E-2</v>
      </c>
      <c r="J169" s="7">
        <f t="shared" si="11"/>
        <v>94.840761958058238</v>
      </c>
      <c r="K169" s="4" t="str">
        <f t="shared" si="10"/>
        <v>C</v>
      </c>
    </row>
    <row r="170" spans="1:11" ht="36" customHeight="1" x14ac:dyDescent="0.3">
      <c r="A170" s="4" t="s">
        <v>362</v>
      </c>
      <c r="B170" s="5" t="s">
        <v>363</v>
      </c>
      <c r="C170" s="4" t="s">
        <v>28</v>
      </c>
      <c r="D170" s="4" t="s">
        <v>15</v>
      </c>
      <c r="E170" s="4" t="s">
        <v>34</v>
      </c>
      <c r="F170" s="6">
        <v>3.15</v>
      </c>
      <c r="G170" s="6">
        <v>829.78</v>
      </c>
      <c r="H170" s="6">
        <f t="shared" si="8"/>
        <v>2613.81</v>
      </c>
      <c r="I170" s="7">
        <f t="shared" si="9"/>
        <v>9.6940674826015372E-2</v>
      </c>
      <c r="J170" s="7">
        <f t="shared" si="11"/>
        <v>94.937702632884253</v>
      </c>
      <c r="K170" s="4" t="str">
        <f t="shared" si="10"/>
        <v>C</v>
      </c>
    </row>
    <row r="171" spans="1:11" ht="19.95" customHeight="1" x14ac:dyDescent="0.3">
      <c r="A171" s="4" t="s">
        <v>364</v>
      </c>
      <c r="B171" s="5" t="s">
        <v>365</v>
      </c>
      <c r="C171" s="4" t="s">
        <v>28</v>
      </c>
      <c r="D171" s="4" t="s">
        <v>15</v>
      </c>
      <c r="E171" s="4" t="s">
        <v>62</v>
      </c>
      <c r="F171" s="6">
        <v>12</v>
      </c>
      <c r="G171" s="6">
        <v>213.71</v>
      </c>
      <c r="H171" s="6">
        <f t="shared" si="8"/>
        <v>2564.52</v>
      </c>
      <c r="I171" s="7">
        <f t="shared" si="9"/>
        <v>9.5112613160410642E-2</v>
      </c>
      <c r="J171" s="7">
        <f t="shared" si="11"/>
        <v>95.032815246044663</v>
      </c>
      <c r="K171" s="4" t="str">
        <f t="shared" si="10"/>
        <v>C</v>
      </c>
    </row>
    <row r="172" spans="1:11" ht="19.95" customHeight="1" x14ac:dyDescent="0.3">
      <c r="A172" s="4" t="s">
        <v>366</v>
      </c>
      <c r="B172" s="5" t="s">
        <v>367</v>
      </c>
      <c r="C172" s="4" t="s">
        <v>14</v>
      </c>
      <c r="D172" s="4" t="s">
        <v>15</v>
      </c>
      <c r="E172" s="4" t="s">
        <v>62</v>
      </c>
      <c r="F172" s="6">
        <v>1</v>
      </c>
      <c r="G172" s="6">
        <v>2486.5700000000002</v>
      </c>
      <c r="H172" s="6">
        <f t="shared" si="8"/>
        <v>2486.5700000000002</v>
      </c>
      <c r="I172" s="7">
        <f t="shared" si="9"/>
        <v>9.2221612818883178E-2</v>
      </c>
      <c r="J172" s="7">
        <f t="shared" si="11"/>
        <v>95.125036858863552</v>
      </c>
      <c r="K172" s="4" t="str">
        <f t="shared" si="10"/>
        <v>C</v>
      </c>
    </row>
    <row r="173" spans="1:11" ht="28.05" customHeight="1" x14ac:dyDescent="0.3">
      <c r="A173" s="4" t="s">
        <v>368</v>
      </c>
      <c r="B173" s="5" t="s">
        <v>369</v>
      </c>
      <c r="C173" s="4" t="s">
        <v>14</v>
      </c>
      <c r="D173" s="4" t="s">
        <v>15</v>
      </c>
      <c r="E173" s="4" t="s">
        <v>62</v>
      </c>
      <c r="F173" s="6">
        <v>26</v>
      </c>
      <c r="G173" s="6">
        <v>93.25</v>
      </c>
      <c r="H173" s="6">
        <f t="shared" si="8"/>
        <v>2424.5</v>
      </c>
      <c r="I173" s="7">
        <f t="shared" si="9"/>
        <v>8.991956803121659E-2</v>
      </c>
      <c r="J173" s="7">
        <f t="shared" si="11"/>
        <v>95.214956426894773</v>
      </c>
      <c r="K173" s="4" t="str">
        <f t="shared" si="10"/>
        <v>C</v>
      </c>
    </row>
    <row r="174" spans="1:11" ht="19.95" customHeight="1" x14ac:dyDescent="0.3">
      <c r="A174" s="4" t="s">
        <v>370</v>
      </c>
      <c r="B174" s="5" t="s">
        <v>371</v>
      </c>
      <c r="C174" s="4" t="s">
        <v>14</v>
      </c>
      <c r="D174" s="4" t="s">
        <v>15</v>
      </c>
      <c r="E174" s="4" t="s">
        <v>54</v>
      </c>
      <c r="F174" s="6">
        <v>197.5</v>
      </c>
      <c r="G174" s="6">
        <v>12.11</v>
      </c>
      <c r="H174" s="6">
        <f t="shared" si="8"/>
        <v>2391.73</v>
      </c>
      <c r="I174" s="7">
        <f t="shared" si="9"/>
        <v>8.8704198163457079E-2</v>
      </c>
      <c r="J174" s="7">
        <f t="shared" si="11"/>
        <v>95.303660625058228</v>
      </c>
      <c r="K174" s="4" t="str">
        <f t="shared" si="10"/>
        <v>C</v>
      </c>
    </row>
    <row r="175" spans="1:11" ht="19.95" customHeight="1" x14ac:dyDescent="0.3">
      <c r="A175" s="4" t="s">
        <v>372</v>
      </c>
      <c r="B175" s="5" t="s">
        <v>373</v>
      </c>
      <c r="C175" s="4" t="s">
        <v>14</v>
      </c>
      <c r="D175" s="4" t="s">
        <v>15</v>
      </c>
      <c r="E175" s="4" t="s">
        <v>62</v>
      </c>
      <c r="F175" s="6">
        <v>8</v>
      </c>
      <c r="G175" s="6">
        <v>293.89</v>
      </c>
      <c r="H175" s="6">
        <f t="shared" si="8"/>
        <v>2351.12</v>
      </c>
      <c r="I175" s="7">
        <f t="shared" si="9"/>
        <v>8.7198059306889661E-2</v>
      </c>
      <c r="J175" s="7">
        <f t="shared" si="11"/>
        <v>95.390858684365114</v>
      </c>
      <c r="K175" s="4" t="str">
        <f t="shared" si="10"/>
        <v>C</v>
      </c>
    </row>
    <row r="176" spans="1:11" ht="19.95" customHeight="1" x14ac:dyDescent="0.3">
      <c r="A176" s="4" t="s">
        <v>374</v>
      </c>
      <c r="B176" s="5" t="s">
        <v>375</v>
      </c>
      <c r="C176" s="4" t="s">
        <v>28</v>
      </c>
      <c r="D176" s="4" t="s">
        <v>15</v>
      </c>
      <c r="E176" s="4" t="s">
        <v>212</v>
      </c>
      <c r="F176" s="6">
        <v>407</v>
      </c>
      <c r="G176" s="6">
        <v>5.68</v>
      </c>
      <c r="H176" s="6">
        <f t="shared" si="8"/>
        <v>2311.7600000000002</v>
      </c>
      <c r="I176" s="7">
        <f t="shared" si="9"/>
        <v>8.5738280301854111E-2</v>
      </c>
      <c r="J176" s="7">
        <f t="shared" si="11"/>
        <v>95.476596964666967</v>
      </c>
      <c r="K176" s="4" t="str">
        <f t="shared" si="10"/>
        <v>C</v>
      </c>
    </row>
    <row r="177" spans="1:11" ht="19.95" customHeight="1" x14ac:dyDescent="0.3">
      <c r="A177" s="4" t="s">
        <v>376</v>
      </c>
      <c r="B177" s="5" t="s">
        <v>377</v>
      </c>
      <c r="C177" s="4" t="s">
        <v>14</v>
      </c>
      <c r="D177" s="4" t="s">
        <v>15</v>
      </c>
      <c r="E177" s="4" t="s">
        <v>54</v>
      </c>
      <c r="F177" s="6">
        <v>167.4</v>
      </c>
      <c r="G177" s="6">
        <v>13.74</v>
      </c>
      <c r="H177" s="6">
        <f t="shared" si="8"/>
        <v>2300.08</v>
      </c>
      <c r="I177" s="7">
        <f t="shared" si="9"/>
        <v>8.5305093849140298E-2</v>
      </c>
      <c r="J177" s="7">
        <f t="shared" si="11"/>
        <v>95.561902058516111</v>
      </c>
      <c r="K177" s="4" t="str">
        <f t="shared" si="10"/>
        <v>C</v>
      </c>
    </row>
    <row r="178" spans="1:11" ht="19.95" customHeight="1" x14ac:dyDescent="0.3">
      <c r="A178" s="4" t="s">
        <v>378</v>
      </c>
      <c r="B178" s="5" t="s">
        <v>379</v>
      </c>
      <c r="C178" s="4" t="s">
        <v>28</v>
      </c>
      <c r="D178" s="4" t="s">
        <v>15</v>
      </c>
      <c r="E178" s="4" t="s">
        <v>16</v>
      </c>
      <c r="F178" s="6">
        <v>13.96</v>
      </c>
      <c r="G178" s="6">
        <v>158.76</v>
      </c>
      <c r="H178" s="6">
        <f t="shared" si="8"/>
        <v>2216.29</v>
      </c>
      <c r="I178" s="7">
        <f t="shared" si="9"/>
        <v>8.2197500281255956E-2</v>
      </c>
      <c r="J178" s="7">
        <f t="shared" si="11"/>
        <v>95.644099558797365</v>
      </c>
      <c r="K178" s="4" t="str">
        <f t="shared" si="10"/>
        <v>C</v>
      </c>
    </row>
    <row r="179" spans="1:11" ht="19.95" customHeight="1" x14ac:dyDescent="0.3">
      <c r="A179" s="4" t="s">
        <v>380</v>
      </c>
      <c r="B179" s="5" t="s">
        <v>381</v>
      </c>
      <c r="C179" s="4" t="s">
        <v>28</v>
      </c>
      <c r="D179" s="4" t="s">
        <v>15</v>
      </c>
      <c r="E179" s="4" t="s">
        <v>62</v>
      </c>
      <c r="F179" s="6">
        <v>16</v>
      </c>
      <c r="G179" s="6">
        <v>138.11000000000001</v>
      </c>
      <c r="H179" s="6">
        <f t="shared" si="8"/>
        <v>2209.7600000000002</v>
      </c>
      <c r="I179" s="7">
        <f t="shared" si="9"/>
        <v>8.1955316416853469E-2</v>
      </c>
      <c r="J179" s="7">
        <f t="shared" si="11"/>
        <v>95.726054875214217</v>
      </c>
      <c r="K179" s="4" t="str">
        <f t="shared" si="10"/>
        <v>C</v>
      </c>
    </row>
    <row r="180" spans="1:11" ht="19.95" customHeight="1" x14ac:dyDescent="0.3">
      <c r="A180" s="4" t="s">
        <v>382</v>
      </c>
      <c r="B180" s="5" t="s">
        <v>383</v>
      </c>
      <c r="C180" s="4" t="s">
        <v>14</v>
      </c>
      <c r="D180" s="4" t="s">
        <v>15</v>
      </c>
      <c r="E180" s="4" t="s">
        <v>62</v>
      </c>
      <c r="F180" s="6">
        <v>99</v>
      </c>
      <c r="G180" s="6">
        <v>22.26</v>
      </c>
      <c r="H180" s="6">
        <f t="shared" si="8"/>
        <v>2203.7399999999998</v>
      </c>
      <c r="I180" s="7">
        <f t="shared" si="9"/>
        <v>8.1732047371875963E-2</v>
      </c>
      <c r="J180" s="7">
        <f t="shared" si="11"/>
        <v>95.807786922586089</v>
      </c>
      <c r="K180" s="4" t="str">
        <f t="shared" si="10"/>
        <v>C</v>
      </c>
    </row>
    <row r="181" spans="1:11" ht="19.95" customHeight="1" x14ac:dyDescent="0.3">
      <c r="A181" s="4" t="s">
        <v>384</v>
      </c>
      <c r="B181" s="5" t="s">
        <v>385</v>
      </c>
      <c r="C181" s="4" t="s">
        <v>28</v>
      </c>
      <c r="D181" s="4" t="s">
        <v>15</v>
      </c>
      <c r="E181" s="4" t="s">
        <v>62</v>
      </c>
      <c r="F181" s="6">
        <v>20</v>
      </c>
      <c r="G181" s="6">
        <v>109.29</v>
      </c>
      <c r="H181" s="6">
        <f t="shared" si="8"/>
        <v>2185.8000000000002</v>
      </c>
      <c r="I181" s="7">
        <f t="shared" si="9"/>
        <v>8.1066690782690562E-2</v>
      </c>
      <c r="J181" s="7">
        <f t="shared" si="11"/>
        <v>95.888853613368781</v>
      </c>
      <c r="K181" s="4" t="str">
        <f t="shared" si="10"/>
        <v>C</v>
      </c>
    </row>
    <row r="182" spans="1:11" ht="19.95" customHeight="1" x14ac:dyDescent="0.3">
      <c r="A182" s="4" t="s">
        <v>386</v>
      </c>
      <c r="B182" s="5" t="s">
        <v>387</v>
      </c>
      <c r="C182" s="4" t="s">
        <v>28</v>
      </c>
      <c r="D182" s="4" t="s">
        <v>15</v>
      </c>
      <c r="E182" s="4" t="s">
        <v>62</v>
      </c>
      <c r="F182" s="6">
        <v>65</v>
      </c>
      <c r="G182" s="6">
        <v>33.44</v>
      </c>
      <c r="H182" s="6">
        <f t="shared" si="8"/>
        <v>2173.6</v>
      </c>
      <c r="I182" s="7">
        <f t="shared" si="9"/>
        <v>8.0614218631739495E-2</v>
      </c>
      <c r="J182" s="7">
        <f t="shared" si="11"/>
        <v>95.969467832000518</v>
      </c>
      <c r="K182" s="4" t="str">
        <f t="shared" si="10"/>
        <v>C</v>
      </c>
    </row>
    <row r="183" spans="1:11" ht="19.95" customHeight="1" x14ac:dyDescent="0.3">
      <c r="A183" s="4" t="s">
        <v>388</v>
      </c>
      <c r="B183" s="5" t="s">
        <v>389</v>
      </c>
      <c r="C183" s="4" t="s">
        <v>14</v>
      </c>
      <c r="D183" s="4" t="s">
        <v>15</v>
      </c>
      <c r="E183" s="4" t="s">
        <v>62</v>
      </c>
      <c r="F183" s="6">
        <v>5</v>
      </c>
      <c r="G183" s="6">
        <v>434.6</v>
      </c>
      <c r="H183" s="6">
        <f t="shared" si="8"/>
        <v>2173</v>
      </c>
      <c r="I183" s="7">
        <f t="shared" si="9"/>
        <v>8.0591965903004201E-2</v>
      </c>
      <c r="J183" s="7">
        <f t="shared" si="11"/>
        <v>96.050059797903529</v>
      </c>
      <c r="K183" s="4" t="str">
        <f t="shared" si="10"/>
        <v>C</v>
      </c>
    </row>
    <row r="184" spans="1:11" ht="19.95" customHeight="1" x14ac:dyDescent="0.3">
      <c r="A184" s="4" t="s">
        <v>390</v>
      </c>
      <c r="B184" s="5" t="s">
        <v>391</v>
      </c>
      <c r="C184" s="4" t="s">
        <v>28</v>
      </c>
      <c r="D184" s="4" t="s">
        <v>61</v>
      </c>
      <c r="E184" s="4" t="s">
        <v>51</v>
      </c>
      <c r="F184" s="6">
        <v>25</v>
      </c>
      <c r="G184" s="6">
        <v>85.68</v>
      </c>
      <c r="H184" s="6">
        <f t="shared" si="8"/>
        <v>2142</v>
      </c>
      <c r="I184" s="7">
        <f t="shared" si="9"/>
        <v>7.9442241585013798E-2</v>
      </c>
      <c r="J184" s="7">
        <f t="shared" si="11"/>
        <v>96.129502039488543</v>
      </c>
      <c r="K184" s="4" t="str">
        <f t="shared" si="10"/>
        <v>C</v>
      </c>
    </row>
    <row r="185" spans="1:11" ht="36" customHeight="1" x14ac:dyDescent="0.3">
      <c r="A185" s="4" t="s">
        <v>392</v>
      </c>
      <c r="B185" s="5" t="s">
        <v>393</v>
      </c>
      <c r="C185" s="4" t="s">
        <v>14</v>
      </c>
      <c r="D185" s="4" t="s">
        <v>15</v>
      </c>
      <c r="E185" s="4" t="s">
        <v>16</v>
      </c>
      <c r="F185" s="6">
        <v>4.32</v>
      </c>
      <c r="G185" s="6">
        <v>475.08</v>
      </c>
      <c r="H185" s="6">
        <f t="shared" si="8"/>
        <v>2052.35</v>
      </c>
      <c r="I185" s="7">
        <f t="shared" si="9"/>
        <v>7.6117313033148032E-2</v>
      </c>
      <c r="J185" s="7">
        <f t="shared" si="11"/>
        <v>96.205619352521694</v>
      </c>
      <c r="K185" s="4" t="str">
        <f t="shared" si="10"/>
        <v>C</v>
      </c>
    </row>
    <row r="186" spans="1:11" ht="19.95" customHeight="1" x14ac:dyDescent="0.3">
      <c r="A186" s="4" t="s">
        <v>394</v>
      </c>
      <c r="B186" s="5" t="s">
        <v>395</v>
      </c>
      <c r="C186" s="4" t="s">
        <v>28</v>
      </c>
      <c r="D186" s="4" t="s">
        <v>61</v>
      </c>
      <c r="E186" s="4" t="s">
        <v>62</v>
      </c>
      <c r="F186" s="6">
        <v>1</v>
      </c>
      <c r="G186" s="6">
        <v>1968.65</v>
      </c>
      <c r="H186" s="6">
        <f t="shared" si="8"/>
        <v>1968.65</v>
      </c>
      <c r="I186" s="7">
        <f t="shared" si="9"/>
        <v>7.3013057374573961E-2</v>
      </c>
      <c r="J186" s="7">
        <f t="shared" si="11"/>
        <v>96.278632409896261</v>
      </c>
      <c r="K186" s="4" t="str">
        <f t="shared" si="10"/>
        <v>C</v>
      </c>
    </row>
    <row r="187" spans="1:11" ht="19.95" customHeight="1" x14ac:dyDescent="0.3">
      <c r="A187" s="4" t="s">
        <v>396</v>
      </c>
      <c r="B187" s="5" t="s">
        <v>397</v>
      </c>
      <c r="C187" s="4" t="s">
        <v>14</v>
      </c>
      <c r="D187" s="4" t="s">
        <v>15</v>
      </c>
      <c r="E187" s="4" t="s">
        <v>51</v>
      </c>
      <c r="F187" s="6">
        <v>32</v>
      </c>
      <c r="G187" s="6">
        <v>60.6</v>
      </c>
      <c r="H187" s="6">
        <f t="shared" si="8"/>
        <v>1939.2</v>
      </c>
      <c r="I187" s="7">
        <f t="shared" si="9"/>
        <v>7.1920819272483089E-2</v>
      </c>
      <c r="J187" s="7">
        <f t="shared" si="11"/>
        <v>96.350553229168739</v>
      </c>
      <c r="K187" s="4" t="str">
        <f t="shared" si="10"/>
        <v>C</v>
      </c>
    </row>
    <row r="188" spans="1:11" ht="19.95" customHeight="1" x14ac:dyDescent="0.3">
      <c r="A188" s="4" t="s">
        <v>398</v>
      </c>
      <c r="B188" s="5" t="s">
        <v>399</v>
      </c>
      <c r="C188" s="4" t="s">
        <v>28</v>
      </c>
      <c r="D188" s="4" t="s">
        <v>15</v>
      </c>
      <c r="E188" s="4" t="s">
        <v>62</v>
      </c>
      <c r="F188" s="6">
        <v>11</v>
      </c>
      <c r="G188" s="6">
        <v>175.95</v>
      </c>
      <c r="H188" s="6">
        <f t="shared" si="8"/>
        <v>1935.45</v>
      </c>
      <c r="I188" s="7">
        <f t="shared" si="9"/>
        <v>7.1781739717887469E-2</v>
      </c>
      <c r="J188" s="7">
        <f t="shared" si="11"/>
        <v>96.422334968886631</v>
      </c>
      <c r="K188" s="4" t="str">
        <f t="shared" si="10"/>
        <v>C</v>
      </c>
    </row>
    <row r="189" spans="1:11" ht="19.95" customHeight="1" x14ac:dyDescent="0.3">
      <c r="A189" s="4" t="s">
        <v>400</v>
      </c>
      <c r="B189" s="5" t="s">
        <v>401</v>
      </c>
      <c r="C189" s="4" t="s">
        <v>28</v>
      </c>
      <c r="D189" s="4" t="s">
        <v>15</v>
      </c>
      <c r="E189" s="4" t="s">
        <v>62</v>
      </c>
      <c r="F189" s="6">
        <v>107</v>
      </c>
      <c r="G189" s="6">
        <v>17.82</v>
      </c>
      <c r="H189" s="6">
        <f t="shared" si="8"/>
        <v>1906.74</v>
      </c>
      <c r="I189" s="7">
        <f t="shared" si="9"/>
        <v>7.071694664790347E-2</v>
      </c>
      <c r="J189" s="7">
        <f t="shared" si="11"/>
        <v>96.493051915534537</v>
      </c>
      <c r="K189" s="4" t="str">
        <f t="shared" si="10"/>
        <v>C</v>
      </c>
    </row>
    <row r="190" spans="1:11" ht="19.95" customHeight="1" x14ac:dyDescent="0.3">
      <c r="A190" s="4" t="s">
        <v>402</v>
      </c>
      <c r="B190" s="5" t="s">
        <v>403</v>
      </c>
      <c r="C190" s="4" t="s">
        <v>28</v>
      </c>
      <c r="D190" s="4" t="s">
        <v>15</v>
      </c>
      <c r="E190" s="4" t="s">
        <v>51</v>
      </c>
      <c r="F190" s="6">
        <v>67</v>
      </c>
      <c r="G190" s="6">
        <v>26</v>
      </c>
      <c r="H190" s="6">
        <f t="shared" si="8"/>
        <v>1742</v>
      </c>
      <c r="I190" s="7">
        <f t="shared" si="9"/>
        <v>6.4607089094815134E-2</v>
      </c>
      <c r="J190" s="7">
        <f t="shared" si="11"/>
        <v>96.557659004629357</v>
      </c>
      <c r="K190" s="4" t="str">
        <f t="shared" si="10"/>
        <v>C</v>
      </c>
    </row>
    <row r="191" spans="1:11" ht="19.95" customHeight="1" x14ac:dyDescent="0.3">
      <c r="A191" s="4" t="s">
        <v>404</v>
      </c>
      <c r="B191" s="5" t="s">
        <v>405</v>
      </c>
      <c r="C191" s="4" t="s">
        <v>14</v>
      </c>
      <c r="D191" s="4" t="s">
        <v>15</v>
      </c>
      <c r="E191" s="4" t="s">
        <v>51</v>
      </c>
      <c r="F191" s="6">
        <v>11.5</v>
      </c>
      <c r="G191" s="6">
        <v>148.78</v>
      </c>
      <c r="H191" s="6">
        <f t="shared" si="8"/>
        <v>1710.97</v>
      </c>
      <c r="I191" s="7">
        <f t="shared" si="9"/>
        <v>6.3456252140387984E-2</v>
      </c>
      <c r="J191" s="7">
        <f t="shared" si="11"/>
        <v>96.621115256769741</v>
      </c>
      <c r="K191" s="4" t="str">
        <f t="shared" si="10"/>
        <v>C</v>
      </c>
    </row>
    <row r="192" spans="1:11" ht="19.95" customHeight="1" x14ac:dyDescent="0.3">
      <c r="A192" s="4" t="s">
        <v>406</v>
      </c>
      <c r="B192" s="5" t="s">
        <v>407</v>
      </c>
      <c r="C192" s="4" t="s">
        <v>14</v>
      </c>
      <c r="D192" s="4" t="s">
        <v>15</v>
      </c>
      <c r="E192" s="4" t="s">
        <v>62</v>
      </c>
      <c r="F192" s="6">
        <v>39</v>
      </c>
      <c r="G192" s="6">
        <v>43.63</v>
      </c>
      <c r="H192" s="6">
        <f t="shared" si="8"/>
        <v>1701.57</v>
      </c>
      <c r="I192" s="7">
        <f t="shared" si="9"/>
        <v>6.3107626056868316E-2</v>
      </c>
      <c r="J192" s="7">
        <f t="shared" si="11"/>
        <v>96.684222882826603</v>
      </c>
      <c r="K192" s="4" t="str">
        <f t="shared" si="10"/>
        <v>C</v>
      </c>
    </row>
    <row r="193" spans="1:11" ht="15" customHeight="1" x14ac:dyDescent="0.3">
      <c r="A193" s="4" t="s">
        <v>408</v>
      </c>
      <c r="B193" s="5" t="s">
        <v>409</v>
      </c>
      <c r="C193" s="4" t="s">
        <v>14</v>
      </c>
      <c r="D193" s="4" t="s">
        <v>15</v>
      </c>
      <c r="E193" s="4" t="s">
        <v>16</v>
      </c>
      <c r="F193" s="6">
        <v>61.69</v>
      </c>
      <c r="G193" s="6">
        <v>26.67</v>
      </c>
      <c r="H193" s="6">
        <f t="shared" si="8"/>
        <v>1645.27</v>
      </c>
      <c r="I193" s="7">
        <f t="shared" si="9"/>
        <v>6.1019578343872852E-2</v>
      </c>
      <c r="J193" s="7">
        <f t="shared" si="11"/>
        <v>96.745242461170477</v>
      </c>
      <c r="K193" s="4" t="str">
        <f t="shared" si="10"/>
        <v>C</v>
      </c>
    </row>
    <row r="194" spans="1:11" ht="19.95" customHeight="1" x14ac:dyDescent="0.3">
      <c r="A194" s="4" t="s">
        <v>410</v>
      </c>
      <c r="B194" s="5" t="s">
        <v>411</v>
      </c>
      <c r="C194" s="4" t="s">
        <v>14</v>
      </c>
      <c r="D194" s="4" t="s">
        <v>15</v>
      </c>
      <c r="E194" s="4" t="s">
        <v>51</v>
      </c>
      <c r="F194" s="6">
        <v>18</v>
      </c>
      <c r="G194" s="6">
        <v>86.72</v>
      </c>
      <c r="H194" s="6">
        <f t="shared" si="8"/>
        <v>1560.96</v>
      </c>
      <c r="I194" s="7">
        <f t="shared" si="9"/>
        <v>5.7892699077751235E-2</v>
      </c>
      <c r="J194" s="7">
        <f t="shared" si="11"/>
        <v>96.803135160248232</v>
      </c>
      <c r="K194" s="4" t="str">
        <f t="shared" si="10"/>
        <v>C</v>
      </c>
    </row>
    <row r="195" spans="1:11" ht="19.95" customHeight="1" x14ac:dyDescent="0.3">
      <c r="A195" s="4" t="s">
        <v>412</v>
      </c>
      <c r="B195" s="5" t="s">
        <v>413</v>
      </c>
      <c r="C195" s="4" t="s">
        <v>28</v>
      </c>
      <c r="D195" s="4" t="s">
        <v>61</v>
      </c>
      <c r="E195" s="4" t="s">
        <v>62</v>
      </c>
      <c r="F195" s="6">
        <v>1</v>
      </c>
      <c r="G195" s="6">
        <v>1499.04</v>
      </c>
      <c r="H195" s="6">
        <f t="shared" si="8"/>
        <v>1499.04</v>
      </c>
      <c r="I195" s="7">
        <f t="shared" si="9"/>
        <v>5.5596217472268478E-2</v>
      </c>
      <c r="J195" s="7">
        <f t="shared" si="11"/>
        <v>96.858731377720503</v>
      </c>
      <c r="K195" s="4" t="str">
        <f t="shared" si="10"/>
        <v>C</v>
      </c>
    </row>
    <row r="196" spans="1:11" ht="19.95" customHeight="1" x14ac:dyDescent="0.3">
      <c r="A196" s="4" t="s">
        <v>414</v>
      </c>
      <c r="B196" s="5" t="s">
        <v>415</v>
      </c>
      <c r="C196" s="4" t="s">
        <v>28</v>
      </c>
      <c r="D196" s="4" t="s">
        <v>15</v>
      </c>
      <c r="E196" s="4" t="s">
        <v>62</v>
      </c>
      <c r="F196" s="6">
        <v>33</v>
      </c>
      <c r="G196" s="6">
        <v>44.94</v>
      </c>
      <c r="H196" s="6">
        <f t="shared" ref="H196:H259" si="12">ROUND(F196*G196,2)</f>
        <v>1483.02</v>
      </c>
      <c r="I196" s="7">
        <f t="shared" ref="I196:I259" si="13">H196 / VALOR_TOTAL * 100</f>
        <v>5.5002069615036023E-2</v>
      </c>
      <c r="J196" s="7">
        <f t="shared" si="11"/>
        <v>96.913733447335545</v>
      </c>
      <c r="K196" s="4" t="str">
        <f t="shared" ref="K196:K259" si="14">IF(J196&lt;=50,"A",IF(J196&lt;=80,"B","C"))</f>
        <v>C</v>
      </c>
    </row>
    <row r="197" spans="1:11" ht="19.95" customHeight="1" x14ac:dyDescent="0.3">
      <c r="A197" s="4" t="s">
        <v>416</v>
      </c>
      <c r="B197" s="5" t="s">
        <v>417</v>
      </c>
      <c r="C197" s="4" t="s">
        <v>14</v>
      </c>
      <c r="D197" s="4" t="s">
        <v>15</v>
      </c>
      <c r="E197" s="4" t="s">
        <v>16</v>
      </c>
      <c r="F197" s="6">
        <v>61.69</v>
      </c>
      <c r="G197" s="6">
        <v>23.46</v>
      </c>
      <c r="H197" s="6">
        <f t="shared" si="12"/>
        <v>1447.25</v>
      </c>
      <c r="I197" s="7">
        <f t="shared" si="13"/>
        <v>5.367543610360001E-2</v>
      </c>
      <c r="J197" s="7">
        <f t="shared" ref="J197:J260" si="15">I197+J196</f>
        <v>96.967408883439148</v>
      </c>
      <c r="K197" s="4" t="str">
        <f t="shared" si="14"/>
        <v>C</v>
      </c>
    </row>
    <row r="198" spans="1:11" ht="28.05" customHeight="1" x14ac:dyDescent="0.3">
      <c r="A198" s="4" t="s">
        <v>418</v>
      </c>
      <c r="B198" s="5" t="s">
        <v>419</v>
      </c>
      <c r="C198" s="4" t="s">
        <v>14</v>
      </c>
      <c r="D198" s="4" t="s">
        <v>15</v>
      </c>
      <c r="E198" s="4" t="s">
        <v>62</v>
      </c>
      <c r="F198" s="6">
        <v>1</v>
      </c>
      <c r="G198" s="6">
        <v>1442.18</v>
      </c>
      <c r="H198" s="6">
        <f t="shared" si="12"/>
        <v>1442.18</v>
      </c>
      <c r="I198" s="7">
        <f t="shared" si="13"/>
        <v>5.348740054578674E-2</v>
      </c>
      <c r="J198" s="7">
        <f t="shared" si="15"/>
        <v>97.020896283984939</v>
      </c>
      <c r="K198" s="4" t="str">
        <f t="shared" si="14"/>
        <v>C</v>
      </c>
    </row>
    <row r="199" spans="1:11" ht="19.95" customHeight="1" x14ac:dyDescent="0.3">
      <c r="A199" s="4" t="s">
        <v>420</v>
      </c>
      <c r="B199" s="5" t="s">
        <v>421</v>
      </c>
      <c r="C199" s="4" t="s">
        <v>28</v>
      </c>
      <c r="D199" s="4" t="s">
        <v>61</v>
      </c>
      <c r="E199" s="4" t="s">
        <v>62</v>
      </c>
      <c r="F199" s="6">
        <v>1</v>
      </c>
      <c r="G199" s="6">
        <v>1404.22</v>
      </c>
      <c r="H199" s="6">
        <f t="shared" si="12"/>
        <v>1404.22</v>
      </c>
      <c r="I199" s="7">
        <f t="shared" si="13"/>
        <v>5.2079544574466896E-2</v>
      </c>
      <c r="J199" s="7">
        <f t="shared" si="15"/>
        <v>97.072975828559407</v>
      </c>
      <c r="K199" s="4" t="str">
        <f t="shared" si="14"/>
        <v>C</v>
      </c>
    </row>
    <row r="200" spans="1:11" ht="19.95" customHeight="1" x14ac:dyDescent="0.3">
      <c r="A200" s="4" t="s">
        <v>422</v>
      </c>
      <c r="B200" s="5" t="s">
        <v>423</v>
      </c>
      <c r="C200" s="4" t="s">
        <v>14</v>
      </c>
      <c r="D200" s="4" t="s">
        <v>15</v>
      </c>
      <c r="E200" s="4" t="s">
        <v>51</v>
      </c>
      <c r="F200" s="6">
        <v>38.9</v>
      </c>
      <c r="G200" s="6">
        <v>35.659999999999997</v>
      </c>
      <c r="H200" s="6">
        <f t="shared" si="12"/>
        <v>1387.17</v>
      </c>
      <c r="I200" s="7">
        <f t="shared" si="13"/>
        <v>5.1447196199572179E-2</v>
      </c>
      <c r="J200" s="7">
        <f t="shared" si="15"/>
        <v>97.124423024758983</v>
      </c>
      <c r="K200" s="4" t="str">
        <f t="shared" si="14"/>
        <v>C</v>
      </c>
    </row>
    <row r="201" spans="1:11" ht="19.95" customHeight="1" x14ac:dyDescent="0.3">
      <c r="A201" s="4" t="s">
        <v>424</v>
      </c>
      <c r="B201" s="5" t="s">
        <v>425</v>
      </c>
      <c r="C201" s="4" t="s">
        <v>14</v>
      </c>
      <c r="D201" s="4" t="s">
        <v>15</v>
      </c>
      <c r="E201" s="4" t="s">
        <v>62</v>
      </c>
      <c r="F201" s="6">
        <v>46</v>
      </c>
      <c r="G201" s="6">
        <v>30.1</v>
      </c>
      <c r="H201" s="6">
        <f t="shared" si="12"/>
        <v>1384.6</v>
      </c>
      <c r="I201" s="7">
        <f t="shared" si="13"/>
        <v>5.1351880344822638E-2</v>
      </c>
      <c r="J201" s="7">
        <f t="shared" si="15"/>
        <v>97.175774905103808</v>
      </c>
      <c r="K201" s="4" t="str">
        <f t="shared" si="14"/>
        <v>C</v>
      </c>
    </row>
    <row r="202" spans="1:11" ht="19.95" customHeight="1" x14ac:dyDescent="0.3">
      <c r="A202" s="4" t="s">
        <v>426</v>
      </c>
      <c r="B202" s="5" t="s">
        <v>427</v>
      </c>
      <c r="C202" s="4" t="s">
        <v>14</v>
      </c>
      <c r="D202" s="4" t="s">
        <v>15</v>
      </c>
      <c r="E202" s="4" t="s">
        <v>62</v>
      </c>
      <c r="F202" s="6">
        <v>19</v>
      </c>
      <c r="G202" s="6">
        <v>71.87</v>
      </c>
      <c r="H202" s="6">
        <f t="shared" si="12"/>
        <v>1365.53</v>
      </c>
      <c r="I202" s="7">
        <f t="shared" si="13"/>
        <v>5.0644614449852431E-2</v>
      </c>
      <c r="J202" s="7">
        <f t="shared" si="15"/>
        <v>97.226419519553659</v>
      </c>
      <c r="K202" s="4" t="str">
        <f t="shared" si="14"/>
        <v>C</v>
      </c>
    </row>
    <row r="203" spans="1:11" ht="19.95" customHeight="1" x14ac:dyDescent="0.3">
      <c r="A203" s="4" t="s">
        <v>428</v>
      </c>
      <c r="B203" s="5" t="s">
        <v>429</v>
      </c>
      <c r="C203" s="4" t="s">
        <v>28</v>
      </c>
      <c r="D203" s="4" t="s">
        <v>15</v>
      </c>
      <c r="E203" s="4" t="s">
        <v>62</v>
      </c>
      <c r="F203" s="6">
        <v>1</v>
      </c>
      <c r="G203" s="6">
        <v>1334.55</v>
      </c>
      <c r="H203" s="6">
        <f t="shared" si="12"/>
        <v>1334.55</v>
      </c>
      <c r="I203" s="7">
        <f t="shared" si="13"/>
        <v>4.9495631889486531E-2</v>
      </c>
      <c r="J203" s="7">
        <f t="shared" si="15"/>
        <v>97.275915151443144</v>
      </c>
      <c r="K203" s="4" t="str">
        <f t="shared" si="14"/>
        <v>C</v>
      </c>
    </row>
    <row r="204" spans="1:11" ht="19.95" customHeight="1" x14ac:dyDescent="0.3">
      <c r="A204" s="4" t="s">
        <v>430</v>
      </c>
      <c r="B204" s="5" t="s">
        <v>431</v>
      </c>
      <c r="C204" s="4" t="s">
        <v>28</v>
      </c>
      <c r="D204" s="4" t="s">
        <v>15</v>
      </c>
      <c r="E204" s="4" t="s">
        <v>62</v>
      </c>
      <c r="F204" s="6">
        <v>10</v>
      </c>
      <c r="G204" s="6">
        <v>127.44</v>
      </c>
      <c r="H204" s="6">
        <f t="shared" si="12"/>
        <v>1274.4000000000001</v>
      </c>
      <c r="I204" s="7">
        <f t="shared" si="13"/>
        <v>4.7264795833772917E-2</v>
      </c>
      <c r="J204" s="7">
        <f t="shared" si="15"/>
        <v>97.323179947276913</v>
      </c>
      <c r="K204" s="4" t="str">
        <f t="shared" si="14"/>
        <v>C</v>
      </c>
    </row>
    <row r="205" spans="1:11" ht="19.95" customHeight="1" x14ac:dyDescent="0.3">
      <c r="A205" s="4" t="s">
        <v>432</v>
      </c>
      <c r="B205" s="5" t="s">
        <v>433</v>
      </c>
      <c r="C205" s="4" t="s">
        <v>14</v>
      </c>
      <c r="D205" s="4" t="s">
        <v>15</v>
      </c>
      <c r="E205" s="4" t="s">
        <v>51</v>
      </c>
      <c r="F205" s="6">
        <v>102.2</v>
      </c>
      <c r="G205" s="6">
        <v>12.25</v>
      </c>
      <c r="H205" s="6">
        <f t="shared" si="12"/>
        <v>1251.95</v>
      </c>
      <c r="I205" s="7">
        <f t="shared" si="13"/>
        <v>4.643217290026052E-2</v>
      </c>
      <c r="J205" s="7">
        <f t="shared" si="15"/>
        <v>97.369612120177166</v>
      </c>
      <c r="K205" s="4" t="str">
        <f t="shared" si="14"/>
        <v>C</v>
      </c>
    </row>
    <row r="206" spans="1:11" ht="19.95" customHeight="1" x14ac:dyDescent="0.3">
      <c r="A206" s="4" t="s">
        <v>434</v>
      </c>
      <c r="B206" s="5" t="s">
        <v>435</v>
      </c>
      <c r="C206" s="4" t="s">
        <v>28</v>
      </c>
      <c r="D206" s="4" t="s">
        <v>61</v>
      </c>
      <c r="E206" s="4" t="s">
        <v>62</v>
      </c>
      <c r="F206" s="6">
        <v>8</v>
      </c>
      <c r="G206" s="6">
        <v>156.15</v>
      </c>
      <c r="H206" s="6">
        <f t="shared" si="12"/>
        <v>1249.2</v>
      </c>
      <c r="I206" s="7">
        <f t="shared" si="13"/>
        <v>4.6330181226890407E-2</v>
      </c>
      <c r="J206" s="7">
        <f t="shared" si="15"/>
        <v>97.415942301404058</v>
      </c>
      <c r="K206" s="4" t="str">
        <f t="shared" si="14"/>
        <v>C</v>
      </c>
    </row>
    <row r="207" spans="1:11" ht="19.95" customHeight="1" x14ac:dyDescent="0.3">
      <c r="A207" s="4" t="s">
        <v>436</v>
      </c>
      <c r="B207" s="5" t="s">
        <v>437</v>
      </c>
      <c r="C207" s="4" t="s">
        <v>14</v>
      </c>
      <c r="D207" s="4" t="s">
        <v>15</v>
      </c>
      <c r="E207" s="4" t="s">
        <v>62</v>
      </c>
      <c r="F207" s="6">
        <v>1</v>
      </c>
      <c r="G207" s="6">
        <v>1240.52</v>
      </c>
      <c r="H207" s="6">
        <f t="shared" si="12"/>
        <v>1240.52</v>
      </c>
      <c r="I207" s="7">
        <f t="shared" si="13"/>
        <v>4.6008258417853089E-2</v>
      </c>
      <c r="J207" s="7">
        <f t="shared" si="15"/>
        <v>97.461950559821915</v>
      </c>
      <c r="K207" s="4" t="str">
        <f t="shared" si="14"/>
        <v>C</v>
      </c>
    </row>
    <row r="208" spans="1:11" ht="28.05" customHeight="1" x14ac:dyDescent="0.3">
      <c r="A208" s="4" t="s">
        <v>438</v>
      </c>
      <c r="B208" s="5" t="s">
        <v>439</v>
      </c>
      <c r="C208" s="4" t="s">
        <v>14</v>
      </c>
      <c r="D208" s="4" t="s">
        <v>15</v>
      </c>
      <c r="E208" s="4" t="s">
        <v>62</v>
      </c>
      <c r="F208" s="6">
        <v>63</v>
      </c>
      <c r="G208" s="6">
        <v>19.64</v>
      </c>
      <c r="H208" s="6">
        <f t="shared" si="12"/>
        <v>1237.32</v>
      </c>
      <c r="I208" s="7">
        <f t="shared" si="13"/>
        <v>4.5889577197931498E-2</v>
      </c>
      <c r="J208" s="7">
        <f t="shared" si="15"/>
        <v>97.507840137019841</v>
      </c>
      <c r="K208" s="4" t="str">
        <f t="shared" si="14"/>
        <v>C</v>
      </c>
    </row>
    <row r="209" spans="1:11" ht="19.95" customHeight="1" x14ac:dyDescent="0.3">
      <c r="A209" s="4" t="s">
        <v>440</v>
      </c>
      <c r="B209" s="5" t="s">
        <v>441</v>
      </c>
      <c r="C209" s="4" t="s">
        <v>28</v>
      </c>
      <c r="D209" s="4" t="s">
        <v>15</v>
      </c>
      <c r="E209" s="4" t="s">
        <v>62</v>
      </c>
      <c r="F209" s="6">
        <v>39</v>
      </c>
      <c r="G209" s="6">
        <v>30.53</v>
      </c>
      <c r="H209" s="6">
        <f t="shared" si="12"/>
        <v>1190.67</v>
      </c>
      <c r="I209" s="7">
        <f t="shared" si="13"/>
        <v>4.4159427538762085E-2</v>
      </c>
      <c r="J209" s="7">
        <f t="shared" si="15"/>
        <v>97.551999564558599</v>
      </c>
      <c r="K209" s="4" t="str">
        <f t="shared" si="14"/>
        <v>C</v>
      </c>
    </row>
    <row r="210" spans="1:11" ht="28.05" customHeight="1" x14ac:dyDescent="0.3">
      <c r="A210" s="4" t="s">
        <v>442</v>
      </c>
      <c r="B210" s="5" t="s">
        <v>443</v>
      </c>
      <c r="C210" s="4" t="s">
        <v>14</v>
      </c>
      <c r="D210" s="4" t="s">
        <v>15</v>
      </c>
      <c r="E210" s="4" t="s">
        <v>62</v>
      </c>
      <c r="F210" s="6">
        <v>1</v>
      </c>
      <c r="G210" s="6">
        <v>1186.3800000000001</v>
      </c>
      <c r="H210" s="6">
        <f t="shared" si="12"/>
        <v>1186.3800000000001</v>
      </c>
      <c r="I210" s="7">
        <f t="shared" si="13"/>
        <v>4.4000320528304708E-2</v>
      </c>
      <c r="J210" s="7">
        <f t="shared" si="15"/>
        <v>97.595999885086897</v>
      </c>
      <c r="K210" s="4" t="str">
        <f t="shared" si="14"/>
        <v>C</v>
      </c>
    </row>
    <row r="211" spans="1:11" ht="15" customHeight="1" x14ac:dyDescent="0.3">
      <c r="A211" s="4" t="s">
        <v>444</v>
      </c>
      <c r="B211" s="5" t="s">
        <v>445</v>
      </c>
      <c r="C211" s="4" t="s">
        <v>14</v>
      </c>
      <c r="D211" s="4" t="s">
        <v>15</v>
      </c>
      <c r="E211" s="4" t="s">
        <v>62</v>
      </c>
      <c r="F211" s="6">
        <v>18</v>
      </c>
      <c r="G211" s="6">
        <v>64.97</v>
      </c>
      <c r="H211" s="6">
        <f t="shared" si="12"/>
        <v>1169.46</v>
      </c>
      <c r="I211" s="7">
        <f t="shared" si="13"/>
        <v>4.3372793577969304E-2</v>
      </c>
      <c r="J211" s="7">
        <f t="shared" si="15"/>
        <v>97.63937267866487</v>
      </c>
      <c r="K211" s="4" t="str">
        <f t="shared" si="14"/>
        <v>C</v>
      </c>
    </row>
    <row r="212" spans="1:11" ht="19.95" customHeight="1" x14ac:dyDescent="0.3">
      <c r="A212" s="4" t="s">
        <v>446</v>
      </c>
      <c r="B212" s="5" t="s">
        <v>447</v>
      </c>
      <c r="C212" s="4" t="s">
        <v>14</v>
      </c>
      <c r="D212" s="4" t="s">
        <v>15</v>
      </c>
      <c r="E212" s="4" t="s">
        <v>62</v>
      </c>
      <c r="F212" s="6">
        <v>2</v>
      </c>
      <c r="G212" s="6">
        <v>575.33000000000004</v>
      </c>
      <c r="H212" s="6">
        <f t="shared" si="12"/>
        <v>1150.6600000000001</v>
      </c>
      <c r="I212" s="7">
        <f t="shared" si="13"/>
        <v>4.2675541410929968E-2</v>
      </c>
      <c r="J212" s="7">
        <f t="shared" si="15"/>
        <v>97.682048220075799</v>
      </c>
      <c r="K212" s="4" t="str">
        <f t="shared" si="14"/>
        <v>C</v>
      </c>
    </row>
    <row r="213" spans="1:11" ht="28.05" customHeight="1" x14ac:dyDescent="0.3">
      <c r="A213" s="4" t="s">
        <v>448</v>
      </c>
      <c r="B213" s="5" t="s">
        <v>449</v>
      </c>
      <c r="C213" s="4" t="s">
        <v>14</v>
      </c>
      <c r="D213" s="4" t="s">
        <v>15</v>
      </c>
      <c r="E213" s="4" t="s">
        <v>62</v>
      </c>
      <c r="F213" s="6">
        <v>22</v>
      </c>
      <c r="G213" s="6">
        <v>52.13</v>
      </c>
      <c r="H213" s="6">
        <f t="shared" si="12"/>
        <v>1146.8599999999999</v>
      </c>
      <c r="I213" s="7">
        <f t="shared" si="13"/>
        <v>4.2534607462273076E-2</v>
      </c>
      <c r="J213" s="7">
        <f t="shared" si="15"/>
        <v>97.724582827538072</v>
      </c>
      <c r="K213" s="4" t="str">
        <f t="shared" si="14"/>
        <v>C</v>
      </c>
    </row>
    <row r="214" spans="1:11" ht="19.95" customHeight="1" x14ac:dyDescent="0.3">
      <c r="A214" s="4" t="s">
        <v>450</v>
      </c>
      <c r="B214" s="5" t="s">
        <v>451</v>
      </c>
      <c r="C214" s="4" t="s">
        <v>14</v>
      </c>
      <c r="D214" s="4" t="s">
        <v>15</v>
      </c>
      <c r="E214" s="4" t="s">
        <v>62</v>
      </c>
      <c r="F214" s="6">
        <v>50</v>
      </c>
      <c r="G214" s="6">
        <v>22.92</v>
      </c>
      <c r="H214" s="6">
        <f t="shared" si="12"/>
        <v>1146</v>
      </c>
      <c r="I214" s="7">
        <f t="shared" si="13"/>
        <v>4.2502711884419148E-2</v>
      </c>
      <c r="J214" s="7">
        <f t="shared" si="15"/>
        <v>97.767085539422496</v>
      </c>
      <c r="K214" s="4" t="str">
        <f t="shared" si="14"/>
        <v>C</v>
      </c>
    </row>
    <row r="215" spans="1:11" ht="19.95" customHeight="1" x14ac:dyDescent="0.3">
      <c r="A215" s="4" t="s">
        <v>452</v>
      </c>
      <c r="B215" s="5" t="s">
        <v>453</v>
      </c>
      <c r="C215" s="4" t="s">
        <v>14</v>
      </c>
      <c r="D215" s="4" t="s">
        <v>15</v>
      </c>
      <c r="E215" s="4" t="s">
        <v>54</v>
      </c>
      <c r="F215" s="6">
        <v>93.4</v>
      </c>
      <c r="G215" s="6">
        <v>11.56</v>
      </c>
      <c r="H215" s="6">
        <f t="shared" si="12"/>
        <v>1079.7</v>
      </c>
      <c r="I215" s="7">
        <f t="shared" si="13"/>
        <v>4.0043785359168721E-2</v>
      </c>
      <c r="J215" s="7">
        <f t="shared" si="15"/>
        <v>97.80712932478167</v>
      </c>
      <c r="K215" s="4" t="str">
        <f t="shared" si="14"/>
        <v>C</v>
      </c>
    </row>
    <row r="216" spans="1:11" ht="19.95" customHeight="1" x14ac:dyDescent="0.3">
      <c r="A216" s="4" t="s">
        <v>454</v>
      </c>
      <c r="B216" s="5" t="s">
        <v>455</v>
      </c>
      <c r="C216" s="4" t="s">
        <v>28</v>
      </c>
      <c r="D216" s="4" t="s">
        <v>15</v>
      </c>
      <c r="E216" s="4" t="s">
        <v>62</v>
      </c>
      <c r="F216" s="6">
        <v>1</v>
      </c>
      <c r="G216" s="6">
        <v>1071.26</v>
      </c>
      <c r="H216" s="6">
        <f t="shared" si="12"/>
        <v>1071.26</v>
      </c>
      <c r="I216" s="7">
        <f t="shared" si="13"/>
        <v>3.9730763641625533E-2</v>
      </c>
      <c r="J216" s="7">
        <f t="shared" si="15"/>
        <v>97.846860088423298</v>
      </c>
      <c r="K216" s="4" t="str">
        <f t="shared" si="14"/>
        <v>C</v>
      </c>
    </row>
    <row r="217" spans="1:11" ht="15" customHeight="1" x14ac:dyDescent="0.3">
      <c r="A217" s="4" t="s">
        <v>456</v>
      </c>
      <c r="B217" s="5" t="s">
        <v>457</v>
      </c>
      <c r="C217" s="4" t="s">
        <v>14</v>
      </c>
      <c r="D217" s="4" t="s">
        <v>15</v>
      </c>
      <c r="E217" s="4" t="s">
        <v>62</v>
      </c>
      <c r="F217" s="6">
        <v>31</v>
      </c>
      <c r="G217" s="6">
        <v>34.24</v>
      </c>
      <c r="H217" s="6">
        <f t="shared" si="12"/>
        <v>1061.44</v>
      </c>
      <c r="I217" s="7">
        <f t="shared" si="13"/>
        <v>3.9366560647991156E-2</v>
      </c>
      <c r="J217" s="7">
        <f t="shared" si="15"/>
        <v>97.88622664907129</v>
      </c>
      <c r="K217" s="4" t="str">
        <f t="shared" si="14"/>
        <v>C</v>
      </c>
    </row>
    <row r="218" spans="1:11" ht="19.95" customHeight="1" x14ac:dyDescent="0.3">
      <c r="A218" s="4" t="s">
        <v>458</v>
      </c>
      <c r="B218" s="5" t="s">
        <v>459</v>
      </c>
      <c r="C218" s="4" t="s">
        <v>14</v>
      </c>
      <c r="D218" s="4" t="s">
        <v>15</v>
      </c>
      <c r="E218" s="4" t="s">
        <v>62</v>
      </c>
      <c r="F218" s="6">
        <v>14</v>
      </c>
      <c r="G218" s="6">
        <v>75.36</v>
      </c>
      <c r="H218" s="6">
        <f t="shared" si="12"/>
        <v>1055.04</v>
      </c>
      <c r="I218" s="7">
        <f t="shared" si="13"/>
        <v>3.9129198208147975E-2</v>
      </c>
      <c r="J218" s="7">
        <f t="shared" si="15"/>
        <v>97.925355847279434</v>
      </c>
      <c r="K218" s="4" t="str">
        <f t="shared" si="14"/>
        <v>C</v>
      </c>
    </row>
    <row r="219" spans="1:11" ht="19.95" customHeight="1" x14ac:dyDescent="0.3">
      <c r="A219" s="4" t="s">
        <v>460</v>
      </c>
      <c r="B219" s="5" t="s">
        <v>461</v>
      </c>
      <c r="C219" s="4" t="s">
        <v>28</v>
      </c>
      <c r="D219" s="4" t="s">
        <v>15</v>
      </c>
      <c r="E219" s="4" t="s">
        <v>51</v>
      </c>
      <c r="F219" s="6">
        <v>22.8</v>
      </c>
      <c r="G219" s="6">
        <v>45.38</v>
      </c>
      <c r="H219" s="6">
        <f t="shared" si="12"/>
        <v>1034.6600000000001</v>
      </c>
      <c r="I219" s="7">
        <f t="shared" si="13"/>
        <v>3.8373347188772354E-2</v>
      </c>
      <c r="J219" s="7">
        <f t="shared" si="15"/>
        <v>97.9637291944682</v>
      </c>
      <c r="K219" s="4" t="str">
        <f t="shared" si="14"/>
        <v>C</v>
      </c>
    </row>
    <row r="220" spans="1:11" ht="19.95" customHeight="1" x14ac:dyDescent="0.3">
      <c r="A220" s="4" t="s">
        <v>462</v>
      </c>
      <c r="B220" s="5" t="s">
        <v>463</v>
      </c>
      <c r="C220" s="4" t="s">
        <v>28</v>
      </c>
      <c r="D220" s="4" t="s">
        <v>15</v>
      </c>
      <c r="E220" s="4" t="s">
        <v>62</v>
      </c>
      <c r="F220" s="6">
        <v>1</v>
      </c>
      <c r="G220" s="6">
        <v>1020.51</v>
      </c>
      <c r="H220" s="6">
        <f t="shared" si="12"/>
        <v>1020.51</v>
      </c>
      <c r="I220" s="7">
        <f t="shared" si="13"/>
        <v>3.7848553669431573E-2</v>
      </c>
      <c r="J220" s="7">
        <f t="shared" si="15"/>
        <v>98.001577748137635</v>
      </c>
      <c r="K220" s="4" t="str">
        <f t="shared" si="14"/>
        <v>C</v>
      </c>
    </row>
    <row r="221" spans="1:11" ht="19.95" customHeight="1" x14ac:dyDescent="0.3">
      <c r="A221" s="4" t="s">
        <v>464</v>
      </c>
      <c r="B221" s="5" t="s">
        <v>465</v>
      </c>
      <c r="C221" s="4" t="s">
        <v>28</v>
      </c>
      <c r="D221" s="4" t="s">
        <v>15</v>
      </c>
      <c r="E221" s="4" t="s">
        <v>62</v>
      </c>
      <c r="F221" s="6">
        <v>1</v>
      </c>
      <c r="G221" s="6">
        <v>1020.46</v>
      </c>
      <c r="H221" s="6">
        <f t="shared" si="12"/>
        <v>1020.46</v>
      </c>
      <c r="I221" s="7">
        <f t="shared" si="13"/>
        <v>3.78466992753703E-2</v>
      </c>
      <c r="J221" s="7">
        <f t="shared" si="15"/>
        <v>98.039424447413012</v>
      </c>
      <c r="K221" s="4" t="str">
        <f t="shared" si="14"/>
        <v>C</v>
      </c>
    </row>
    <row r="222" spans="1:11" ht="19.95" customHeight="1" x14ac:dyDescent="0.3">
      <c r="A222" s="4" t="s">
        <v>466</v>
      </c>
      <c r="B222" s="5" t="s">
        <v>467</v>
      </c>
      <c r="C222" s="4" t="s">
        <v>28</v>
      </c>
      <c r="D222" s="4" t="s">
        <v>15</v>
      </c>
      <c r="E222" s="4" t="s">
        <v>62</v>
      </c>
      <c r="F222" s="6">
        <v>67</v>
      </c>
      <c r="G222" s="6">
        <v>14.92</v>
      </c>
      <c r="H222" s="6">
        <f t="shared" si="12"/>
        <v>999.64</v>
      </c>
      <c r="I222" s="7">
        <f t="shared" si="13"/>
        <v>3.707452958825546E-2</v>
      </c>
      <c r="J222" s="7">
        <f t="shared" si="15"/>
        <v>98.076498977001265</v>
      </c>
      <c r="K222" s="4" t="str">
        <f t="shared" si="14"/>
        <v>C</v>
      </c>
    </row>
    <row r="223" spans="1:11" ht="19.95" customHeight="1" x14ac:dyDescent="0.3">
      <c r="A223" s="4" t="s">
        <v>468</v>
      </c>
      <c r="B223" s="5" t="s">
        <v>469</v>
      </c>
      <c r="C223" s="4" t="s">
        <v>28</v>
      </c>
      <c r="D223" s="4" t="s">
        <v>15</v>
      </c>
      <c r="E223" s="4" t="s">
        <v>62</v>
      </c>
      <c r="F223" s="6">
        <v>8</v>
      </c>
      <c r="G223" s="6">
        <v>124.78</v>
      </c>
      <c r="H223" s="6">
        <f t="shared" si="12"/>
        <v>998.24</v>
      </c>
      <c r="I223" s="7">
        <f t="shared" si="13"/>
        <v>3.7022606554539761E-2</v>
      </c>
      <c r="J223" s="7">
        <f t="shared" si="15"/>
        <v>98.113521583555809</v>
      </c>
      <c r="K223" s="4" t="str">
        <f t="shared" si="14"/>
        <v>C</v>
      </c>
    </row>
    <row r="224" spans="1:11" ht="36" customHeight="1" x14ac:dyDescent="0.3">
      <c r="A224" s="4" t="s">
        <v>470</v>
      </c>
      <c r="B224" s="5" t="s">
        <v>471</v>
      </c>
      <c r="C224" s="4" t="s">
        <v>14</v>
      </c>
      <c r="D224" s="4" t="s">
        <v>15</v>
      </c>
      <c r="E224" s="4" t="s">
        <v>51</v>
      </c>
      <c r="F224" s="6">
        <v>40</v>
      </c>
      <c r="G224" s="6">
        <v>24.85</v>
      </c>
      <c r="H224" s="6">
        <f t="shared" si="12"/>
        <v>994</v>
      </c>
      <c r="I224" s="7">
        <f t="shared" si="13"/>
        <v>3.6865353938143657E-2</v>
      </c>
      <c r="J224" s="7">
        <f t="shared" si="15"/>
        <v>98.150386937493948</v>
      </c>
      <c r="K224" s="4" t="str">
        <f t="shared" si="14"/>
        <v>C</v>
      </c>
    </row>
    <row r="225" spans="1:11" ht="19.95" customHeight="1" x14ac:dyDescent="0.3">
      <c r="A225" s="4" t="s">
        <v>472</v>
      </c>
      <c r="B225" s="5" t="s">
        <v>473</v>
      </c>
      <c r="C225" s="4" t="s">
        <v>28</v>
      </c>
      <c r="D225" s="4" t="s">
        <v>61</v>
      </c>
      <c r="E225" s="4" t="s">
        <v>62</v>
      </c>
      <c r="F225" s="6">
        <v>1</v>
      </c>
      <c r="G225" s="6">
        <v>993.03</v>
      </c>
      <c r="H225" s="6">
        <f t="shared" si="12"/>
        <v>993.03</v>
      </c>
      <c r="I225" s="7">
        <f t="shared" si="13"/>
        <v>3.6829378693354925E-2</v>
      </c>
      <c r="J225" s="7">
        <f t="shared" si="15"/>
        <v>98.187216316187303</v>
      </c>
      <c r="K225" s="4" t="str">
        <f t="shared" si="14"/>
        <v>C</v>
      </c>
    </row>
    <row r="226" spans="1:11" ht="19.95" customHeight="1" x14ac:dyDescent="0.3">
      <c r="A226" s="4" t="s">
        <v>474</v>
      </c>
      <c r="B226" s="5" t="s">
        <v>475</v>
      </c>
      <c r="C226" s="4" t="s">
        <v>14</v>
      </c>
      <c r="D226" s="4" t="s">
        <v>15</v>
      </c>
      <c r="E226" s="4" t="s">
        <v>51</v>
      </c>
      <c r="F226" s="6">
        <v>30.1</v>
      </c>
      <c r="G226" s="6">
        <v>31.62</v>
      </c>
      <c r="H226" s="6">
        <f t="shared" si="12"/>
        <v>951.76</v>
      </c>
      <c r="I226" s="7">
        <f t="shared" si="13"/>
        <v>3.5298761835178681E-2</v>
      </c>
      <c r="J226" s="7">
        <f t="shared" si="15"/>
        <v>98.222515078022482</v>
      </c>
      <c r="K226" s="4" t="str">
        <f t="shared" si="14"/>
        <v>C</v>
      </c>
    </row>
    <row r="227" spans="1:11" ht="19.95" customHeight="1" x14ac:dyDescent="0.3">
      <c r="A227" s="4" t="s">
        <v>476</v>
      </c>
      <c r="B227" s="5" t="s">
        <v>477</v>
      </c>
      <c r="C227" s="4" t="s">
        <v>28</v>
      </c>
      <c r="D227" s="4" t="s">
        <v>15</v>
      </c>
      <c r="E227" s="4" t="s">
        <v>62</v>
      </c>
      <c r="F227" s="6">
        <v>4</v>
      </c>
      <c r="G227" s="6">
        <v>232.94</v>
      </c>
      <c r="H227" s="6">
        <f t="shared" si="12"/>
        <v>931.76</v>
      </c>
      <c r="I227" s="7">
        <f t="shared" si="13"/>
        <v>3.4557004210668749E-2</v>
      </c>
      <c r="J227" s="7">
        <f t="shared" si="15"/>
        <v>98.257072082233151</v>
      </c>
      <c r="K227" s="4" t="str">
        <f t="shared" si="14"/>
        <v>C</v>
      </c>
    </row>
    <row r="228" spans="1:11" ht="19.95" customHeight="1" x14ac:dyDescent="0.3">
      <c r="A228" s="4" t="s">
        <v>478</v>
      </c>
      <c r="B228" s="5" t="s">
        <v>479</v>
      </c>
      <c r="C228" s="4" t="s">
        <v>28</v>
      </c>
      <c r="D228" s="4" t="s">
        <v>15</v>
      </c>
      <c r="E228" s="4" t="s">
        <v>62</v>
      </c>
      <c r="F228" s="6">
        <v>2</v>
      </c>
      <c r="G228" s="6">
        <v>462.93</v>
      </c>
      <c r="H228" s="6">
        <f t="shared" si="12"/>
        <v>925.86</v>
      </c>
      <c r="I228" s="7">
        <f t="shared" si="13"/>
        <v>3.4338185711438318E-2</v>
      </c>
      <c r="J228" s="7">
        <f t="shared" si="15"/>
        <v>98.291410267944585</v>
      </c>
      <c r="K228" s="4" t="str">
        <f t="shared" si="14"/>
        <v>C</v>
      </c>
    </row>
    <row r="229" spans="1:11" ht="28.05" customHeight="1" x14ac:dyDescent="0.3">
      <c r="A229" s="4" t="s">
        <v>480</v>
      </c>
      <c r="B229" s="5" t="s">
        <v>481</v>
      </c>
      <c r="C229" s="4" t="s">
        <v>14</v>
      </c>
      <c r="D229" s="4" t="s">
        <v>15</v>
      </c>
      <c r="E229" s="4" t="s">
        <v>62</v>
      </c>
      <c r="F229" s="6">
        <v>59</v>
      </c>
      <c r="G229" s="6">
        <v>15.58</v>
      </c>
      <c r="H229" s="6">
        <f t="shared" si="12"/>
        <v>919.22</v>
      </c>
      <c r="I229" s="7">
        <f t="shared" si="13"/>
        <v>3.4091922180101021E-2</v>
      </c>
      <c r="J229" s="7">
        <f t="shared" si="15"/>
        <v>98.325502190124681</v>
      </c>
      <c r="K229" s="4" t="str">
        <f t="shared" si="14"/>
        <v>C</v>
      </c>
    </row>
    <row r="230" spans="1:11" ht="15" customHeight="1" x14ac:dyDescent="0.3">
      <c r="A230" s="4" t="s">
        <v>482</v>
      </c>
      <c r="B230" s="5" t="s">
        <v>483</v>
      </c>
      <c r="C230" s="4" t="s">
        <v>14</v>
      </c>
      <c r="D230" s="4" t="s">
        <v>15</v>
      </c>
      <c r="E230" s="4" t="s">
        <v>54</v>
      </c>
      <c r="F230" s="6">
        <v>41.3</v>
      </c>
      <c r="G230" s="6">
        <v>21.64</v>
      </c>
      <c r="H230" s="6">
        <f t="shared" si="12"/>
        <v>893.73</v>
      </c>
      <c r="I230" s="7">
        <f t="shared" si="13"/>
        <v>3.3146552087663116E-2</v>
      </c>
      <c r="J230" s="7">
        <f t="shared" si="15"/>
        <v>98.358648742212338</v>
      </c>
      <c r="K230" s="4" t="str">
        <f t="shared" si="14"/>
        <v>C</v>
      </c>
    </row>
    <row r="231" spans="1:11" ht="19.95" customHeight="1" x14ac:dyDescent="0.3">
      <c r="A231" s="4" t="s">
        <v>484</v>
      </c>
      <c r="B231" s="5" t="s">
        <v>485</v>
      </c>
      <c r="C231" s="4" t="s">
        <v>28</v>
      </c>
      <c r="D231" s="4" t="s">
        <v>15</v>
      </c>
      <c r="E231" s="4" t="s">
        <v>62</v>
      </c>
      <c r="F231" s="6">
        <v>2</v>
      </c>
      <c r="G231" s="6">
        <v>442.47</v>
      </c>
      <c r="H231" s="6">
        <f t="shared" si="12"/>
        <v>884.94</v>
      </c>
      <c r="I231" s="7">
        <f t="shared" si="13"/>
        <v>3.2820549611690994E-2</v>
      </c>
      <c r="J231" s="7">
        <f t="shared" si="15"/>
        <v>98.391469291824023</v>
      </c>
      <c r="K231" s="4" t="str">
        <f t="shared" si="14"/>
        <v>C</v>
      </c>
    </row>
    <row r="232" spans="1:11" ht="19.95" customHeight="1" x14ac:dyDescent="0.3">
      <c r="A232" s="4" t="s">
        <v>486</v>
      </c>
      <c r="B232" s="5" t="s">
        <v>487</v>
      </c>
      <c r="C232" s="4" t="s">
        <v>14</v>
      </c>
      <c r="D232" s="4" t="s">
        <v>15</v>
      </c>
      <c r="E232" s="4" t="s">
        <v>62</v>
      </c>
      <c r="F232" s="6">
        <v>55</v>
      </c>
      <c r="G232" s="6">
        <v>16.03</v>
      </c>
      <c r="H232" s="6">
        <f t="shared" si="12"/>
        <v>881.65</v>
      </c>
      <c r="I232" s="7">
        <f t="shared" si="13"/>
        <v>3.2698530482459111E-2</v>
      </c>
      <c r="J232" s="7">
        <f t="shared" si="15"/>
        <v>98.424167822306487</v>
      </c>
      <c r="K232" s="4" t="str">
        <f t="shared" si="14"/>
        <v>C</v>
      </c>
    </row>
    <row r="233" spans="1:11" ht="19.95" customHeight="1" x14ac:dyDescent="0.3">
      <c r="A233" s="4" t="s">
        <v>488</v>
      </c>
      <c r="B233" s="5" t="s">
        <v>489</v>
      </c>
      <c r="C233" s="4" t="s">
        <v>28</v>
      </c>
      <c r="D233" s="4" t="s">
        <v>15</v>
      </c>
      <c r="E233" s="4" t="s">
        <v>62</v>
      </c>
      <c r="F233" s="6">
        <v>48</v>
      </c>
      <c r="G233" s="6">
        <v>18.28</v>
      </c>
      <c r="H233" s="6">
        <f t="shared" si="12"/>
        <v>877.44</v>
      </c>
      <c r="I233" s="7">
        <f t="shared" si="13"/>
        <v>3.2542390502499775E-2</v>
      </c>
      <c r="J233" s="7">
        <f t="shared" si="15"/>
        <v>98.456710212808986</v>
      </c>
      <c r="K233" s="4" t="str">
        <f t="shared" si="14"/>
        <v>C</v>
      </c>
    </row>
    <row r="234" spans="1:11" ht="19.95" customHeight="1" x14ac:dyDescent="0.3">
      <c r="A234" s="4" t="s">
        <v>490</v>
      </c>
      <c r="B234" s="5" t="s">
        <v>491</v>
      </c>
      <c r="C234" s="4" t="s">
        <v>28</v>
      </c>
      <c r="D234" s="4" t="s">
        <v>15</v>
      </c>
      <c r="E234" s="4" t="s">
        <v>62</v>
      </c>
      <c r="F234" s="6">
        <v>38</v>
      </c>
      <c r="G234" s="6">
        <v>23.03</v>
      </c>
      <c r="H234" s="6">
        <f t="shared" si="12"/>
        <v>875.14</v>
      </c>
      <c r="I234" s="7">
        <f t="shared" si="13"/>
        <v>3.2457088375681127E-2</v>
      </c>
      <c r="J234" s="7">
        <f t="shared" si="15"/>
        <v>98.489167301184665</v>
      </c>
      <c r="K234" s="4" t="str">
        <f t="shared" si="14"/>
        <v>C</v>
      </c>
    </row>
    <row r="235" spans="1:11" ht="19.95" customHeight="1" x14ac:dyDescent="0.3">
      <c r="A235" s="4" t="s">
        <v>492</v>
      </c>
      <c r="B235" s="5" t="s">
        <v>493</v>
      </c>
      <c r="C235" s="4" t="s">
        <v>14</v>
      </c>
      <c r="D235" s="4" t="s">
        <v>15</v>
      </c>
      <c r="E235" s="4" t="s">
        <v>62</v>
      </c>
      <c r="F235" s="6">
        <v>12</v>
      </c>
      <c r="G235" s="6">
        <v>70.849999999999994</v>
      </c>
      <c r="H235" s="6">
        <f t="shared" si="12"/>
        <v>850.2</v>
      </c>
      <c r="I235" s="7">
        <f t="shared" si="13"/>
        <v>3.1532116617917244E-2</v>
      </c>
      <c r="J235" s="7">
        <f t="shared" si="15"/>
        <v>98.520699417802575</v>
      </c>
      <c r="K235" s="4" t="str">
        <f t="shared" si="14"/>
        <v>C</v>
      </c>
    </row>
    <row r="236" spans="1:11" ht="19.95" customHeight="1" x14ac:dyDescent="0.3">
      <c r="A236" s="4" t="s">
        <v>494</v>
      </c>
      <c r="B236" s="5" t="s">
        <v>495</v>
      </c>
      <c r="C236" s="4" t="s">
        <v>14</v>
      </c>
      <c r="D236" s="4" t="s">
        <v>15</v>
      </c>
      <c r="E236" s="4" t="s">
        <v>62</v>
      </c>
      <c r="F236" s="6">
        <v>4</v>
      </c>
      <c r="G236" s="6">
        <v>206.43</v>
      </c>
      <c r="H236" s="6">
        <f t="shared" si="12"/>
        <v>825.72</v>
      </c>
      <c r="I236" s="7">
        <f t="shared" si="13"/>
        <v>3.0624205285517084E-2</v>
      </c>
      <c r="J236" s="7">
        <f t="shared" si="15"/>
        <v>98.551323623088095</v>
      </c>
      <c r="K236" s="4" t="str">
        <f t="shared" si="14"/>
        <v>C</v>
      </c>
    </row>
    <row r="237" spans="1:11" ht="19.95" customHeight="1" x14ac:dyDescent="0.3">
      <c r="A237" s="4" t="s">
        <v>496</v>
      </c>
      <c r="B237" s="5" t="s">
        <v>497</v>
      </c>
      <c r="C237" s="4" t="s">
        <v>14</v>
      </c>
      <c r="D237" s="4" t="s">
        <v>15</v>
      </c>
      <c r="E237" s="4" t="s">
        <v>51</v>
      </c>
      <c r="F237" s="6">
        <v>24.7</v>
      </c>
      <c r="G237" s="6">
        <v>33.11</v>
      </c>
      <c r="H237" s="6">
        <f t="shared" si="12"/>
        <v>817.82</v>
      </c>
      <c r="I237" s="7">
        <f t="shared" si="13"/>
        <v>3.0331211023835659E-2</v>
      </c>
      <c r="J237" s="7">
        <f t="shared" si="15"/>
        <v>98.58165483411193</v>
      </c>
      <c r="K237" s="4" t="str">
        <f t="shared" si="14"/>
        <v>C</v>
      </c>
    </row>
    <row r="238" spans="1:11" ht="19.95" customHeight="1" x14ac:dyDescent="0.3">
      <c r="A238" s="4" t="s">
        <v>498</v>
      </c>
      <c r="B238" s="5" t="s">
        <v>499</v>
      </c>
      <c r="C238" s="4" t="s">
        <v>14</v>
      </c>
      <c r="D238" s="4" t="s">
        <v>15</v>
      </c>
      <c r="E238" s="4" t="s">
        <v>62</v>
      </c>
      <c r="F238" s="6">
        <v>86</v>
      </c>
      <c r="G238" s="6">
        <v>9.43</v>
      </c>
      <c r="H238" s="6">
        <f t="shared" si="12"/>
        <v>810.98</v>
      </c>
      <c r="I238" s="7">
        <f t="shared" si="13"/>
        <v>3.0077529916253266E-2</v>
      </c>
      <c r="J238" s="7">
        <f t="shared" si="15"/>
        <v>98.611732364028185</v>
      </c>
      <c r="K238" s="4" t="str">
        <f t="shared" si="14"/>
        <v>C</v>
      </c>
    </row>
    <row r="239" spans="1:11" ht="19.95" customHeight="1" x14ac:dyDescent="0.3">
      <c r="A239" s="4" t="s">
        <v>500</v>
      </c>
      <c r="B239" s="5" t="s">
        <v>501</v>
      </c>
      <c r="C239" s="4" t="s">
        <v>28</v>
      </c>
      <c r="D239" s="4" t="s">
        <v>15</v>
      </c>
      <c r="E239" s="4" t="s">
        <v>62</v>
      </c>
      <c r="F239" s="6">
        <v>1</v>
      </c>
      <c r="G239" s="6">
        <v>778.83</v>
      </c>
      <c r="H239" s="6">
        <f t="shared" si="12"/>
        <v>778.83</v>
      </c>
      <c r="I239" s="7">
        <f t="shared" si="13"/>
        <v>2.888515453485355E-2</v>
      </c>
      <c r="J239" s="7">
        <f t="shared" si="15"/>
        <v>98.640617518563033</v>
      </c>
      <c r="K239" s="4" t="str">
        <f t="shared" si="14"/>
        <v>C</v>
      </c>
    </row>
    <row r="240" spans="1:11" ht="19.95" customHeight="1" x14ac:dyDescent="0.3">
      <c r="A240" s="4" t="s">
        <v>502</v>
      </c>
      <c r="B240" s="5" t="s">
        <v>503</v>
      </c>
      <c r="C240" s="4" t="s">
        <v>14</v>
      </c>
      <c r="D240" s="4" t="s">
        <v>15</v>
      </c>
      <c r="E240" s="4" t="s">
        <v>62</v>
      </c>
      <c r="F240" s="6">
        <v>21</v>
      </c>
      <c r="G240" s="6">
        <v>36.81</v>
      </c>
      <c r="H240" s="6">
        <f t="shared" si="12"/>
        <v>773.01</v>
      </c>
      <c r="I240" s="7">
        <f t="shared" si="13"/>
        <v>2.8669303066121154E-2</v>
      </c>
      <c r="J240" s="7">
        <f t="shared" si="15"/>
        <v>98.669286821629157</v>
      </c>
      <c r="K240" s="4" t="str">
        <f t="shared" si="14"/>
        <v>C</v>
      </c>
    </row>
    <row r="241" spans="1:11" ht="19.95" customHeight="1" x14ac:dyDescent="0.3">
      <c r="A241" s="4" t="s">
        <v>504</v>
      </c>
      <c r="B241" s="5" t="s">
        <v>505</v>
      </c>
      <c r="C241" s="4" t="s">
        <v>28</v>
      </c>
      <c r="D241" s="4" t="s">
        <v>15</v>
      </c>
      <c r="E241" s="4" t="s">
        <v>62</v>
      </c>
      <c r="F241" s="6">
        <v>1</v>
      </c>
      <c r="G241" s="6">
        <v>768.81</v>
      </c>
      <c r="H241" s="6">
        <f t="shared" si="12"/>
        <v>768.81</v>
      </c>
      <c r="I241" s="7">
        <f t="shared" si="13"/>
        <v>2.8513533964974067E-2</v>
      </c>
      <c r="J241" s="7">
        <f t="shared" si="15"/>
        <v>98.697800355594126</v>
      </c>
      <c r="K241" s="4" t="str">
        <f t="shared" si="14"/>
        <v>C</v>
      </c>
    </row>
    <row r="242" spans="1:11" ht="28.05" customHeight="1" x14ac:dyDescent="0.3">
      <c r="A242" s="4" t="s">
        <v>506</v>
      </c>
      <c r="B242" s="5" t="s">
        <v>507</v>
      </c>
      <c r="C242" s="4" t="s">
        <v>14</v>
      </c>
      <c r="D242" s="4" t="s">
        <v>15</v>
      </c>
      <c r="E242" s="4" t="s">
        <v>16</v>
      </c>
      <c r="F242" s="6">
        <v>11.17</v>
      </c>
      <c r="G242" s="6">
        <v>67.430000000000007</v>
      </c>
      <c r="H242" s="6">
        <f t="shared" si="12"/>
        <v>753.19</v>
      </c>
      <c r="I242" s="7">
        <f t="shared" si="13"/>
        <v>2.7934221260231814E-2</v>
      </c>
      <c r="J242" s="7">
        <f t="shared" si="15"/>
        <v>98.725734576854364</v>
      </c>
      <c r="K242" s="4" t="str">
        <f t="shared" si="14"/>
        <v>C</v>
      </c>
    </row>
    <row r="243" spans="1:11" ht="19.95" customHeight="1" x14ac:dyDescent="0.3">
      <c r="A243" s="4" t="s">
        <v>508</v>
      </c>
      <c r="B243" s="5" t="s">
        <v>509</v>
      </c>
      <c r="C243" s="4" t="s">
        <v>28</v>
      </c>
      <c r="D243" s="4" t="s">
        <v>61</v>
      </c>
      <c r="E243" s="4" t="s">
        <v>51</v>
      </c>
      <c r="F243" s="6">
        <v>12</v>
      </c>
      <c r="G243" s="6">
        <v>62.06</v>
      </c>
      <c r="H243" s="6">
        <f t="shared" si="12"/>
        <v>744.72</v>
      </c>
      <c r="I243" s="7">
        <f t="shared" si="13"/>
        <v>2.7620086906251857E-2</v>
      </c>
      <c r="J243" s="7">
        <f t="shared" si="15"/>
        <v>98.753354663760618</v>
      </c>
      <c r="K243" s="4" t="str">
        <f t="shared" si="14"/>
        <v>C</v>
      </c>
    </row>
    <row r="244" spans="1:11" ht="19.95" customHeight="1" x14ac:dyDescent="0.3">
      <c r="A244" s="4" t="s">
        <v>510</v>
      </c>
      <c r="B244" s="5" t="s">
        <v>511</v>
      </c>
      <c r="C244" s="4" t="s">
        <v>14</v>
      </c>
      <c r="D244" s="4" t="s">
        <v>15</v>
      </c>
      <c r="E244" s="4" t="s">
        <v>62</v>
      </c>
      <c r="F244" s="6">
        <v>15</v>
      </c>
      <c r="G244" s="6">
        <v>49.09</v>
      </c>
      <c r="H244" s="6">
        <f t="shared" si="12"/>
        <v>736.35</v>
      </c>
      <c r="I244" s="7">
        <f t="shared" si="13"/>
        <v>2.7309661340394451E-2</v>
      </c>
      <c r="J244" s="7">
        <f t="shared" si="15"/>
        <v>98.780664325101014</v>
      </c>
      <c r="K244" s="4" t="str">
        <f t="shared" si="14"/>
        <v>C</v>
      </c>
    </row>
    <row r="245" spans="1:11" ht="28.05" customHeight="1" x14ac:dyDescent="0.3">
      <c r="A245" s="4" t="s">
        <v>512</v>
      </c>
      <c r="B245" s="5" t="s">
        <v>513</v>
      </c>
      <c r="C245" s="4" t="s">
        <v>14</v>
      </c>
      <c r="D245" s="4" t="s">
        <v>15</v>
      </c>
      <c r="E245" s="4" t="s">
        <v>62</v>
      </c>
      <c r="F245" s="6">
        <v>1</v>
      </c>
      <c r="G245" s="6">
        <v>732.05</v>
      </c>
      <c r="H245" s="6">
        <f t="shared" si="12"/>
        <v>732.05</v>
      </c>
      <c r="I245" s="7">
        <f t="shared" si="13"/>
        <v>2.7150183451124812E-2</v>
      </c>
      <c r="J245" s="7">
        <f t="shared" si="15"/>
        <v>98.807814508552141</v>
      </c>
      <c r="K245" s="4" t="str">
        <f t="shared" si="14"/>
        <v>C</v>
      </c>
    </row>
    <row r="246" spans="1:11" ht="19.95" customHeight="1" x14ac:dyDescent="0.3">
      <c r="A246" s="4" t="s">
        <v>514</v>
      </c>
      <c r="B246" s="5" t="s">
        <v>515</v>
      </c>
      <c r="C246" s="4" t="s">
        <v>28</v>
      </c>
      <c r="D246" s="4" t="s">
        <v>15</v>
      </c>
      <c r="E246" s="4" t="s">
        <v>62</v>
      </c>
      <c r="F246" s="6">
        <v>21</v>
      </c>
      <c r="G246" s="6">
        <v>33.35</v>
      </c>
      <c r="H246" s="6">
        <f t="shared" si="12"/>
        <v>700.35</v>
      </c>
      <c r="I246" s="7">
        <f t="shared" si="13"/>
        <v>2.5974497616276571E-2</v>
      </c>
      <c r="J246" s="7">
        <f t="shared" si="15"/>
        <v>98.833789006168416</v>
      </c>
      <c r="K246" s="4" t="str">
        <f t="shared" si="14"/>
        <v>C</v>
      </c>
    </row>
    <row r="247" spans="1:11" ht="19.95" customHeight="1" x14ac:dyDescent="0.3">
      <c r="A247" s="4" t="s">
        <v>516</v>
      </c>
      <c r="B247" s="5" t="s">
        <v>517</v>
      </c>
      <c r="C247" s="4" t="s">
        <v>28</v>
      </c>
      <c r="D247" s="4" t="s">
        <v>61</v>
      </c>
      <c r="E247" s="4" t="s">
        <v>62</v>
      </c>
      <c r="F247" s="6">
        <v>8</v>
      </c>
      <c r="G247" s="6">
        <v>85.73</v>
      </c>
      <c r="H247" s="6">
        <f t="shared" si="12"/>
        <v>685.84</v>
      </c>
      <c r="I247" s="7">
        <f t="shared" si="13"/>
        <v>2.5436352459694615E-2</v>
      </c>
      <c r="J247" s="7">
        <f t="shared" si="15"/>
        <v>98.859225358628109</v>
      </c>
      <c r="K247" s="4" t="str">
        <f t="shared" si="14"/>
        <v>C</v>
      </c>
    </row>
    <row r="248" spans="1:11" ht="19.95" customHeight="1" x14ac:dyDescent="0.3">
      <c r="A248" s="4" t="s">
        <v>518</v>
      </c>
      <c r="B248" s="5" t="s">
        <v>519</v>
      </c>
      <c r="C248" s="4" t="s">
        <v>14</v>
      </c>
      <c r="D248" s="4" t="s">
        <v>15</v>
      </c>
      <c r="E248" s="4" t="s">
        <v>62</v>
      </c>
      <c r="F248" s="6">
        <v>50</v>
      </c>
      <c r="G248" s="6">
        <v>12.99</v>
      </c>
      <c r="H248" s="6">
        <f t="shared" si="12"/>
        <v>649.5</v>
      </c>
      <c r="I248" s="7">
        <f t="shared" si="13"/>
        <v>2.408857885596007E-2</v>
      </c>
      <c r="J248" s="7">
        <f t="shared" si="15"/>
        <v>98.883313937484075</v>
      </c>
      <c r="K248" s="4" t="str">
        <f t="shared" si="14"/>
        <v>C</v>
      </c>
    </row>
    <row r="249" spans="1:11" ht="19.95" customHeight="1" x14ac:dyDescent="0.3">
      <c r="A249" s="4" t="s">
        <v>520</v>
      </c>
      <c r="B249" s="5" t="s">
        <v>521</v>
      </c>
      <c r="C249" s="4" t="s">
        <v>28</v>
      </c>
      <c r="D249" s="4" t="s">
        <v>15</v>
      </c>
      <c r="E249" s="4" t="s">
        <v>62</v>
      </c>
      <c r="F249" s="6">
        <v>1</v>
      </c>
      <c r="G249" s="6">
        <v>641.67999999999995</v>
      </c>
      <c r="H249" s="6">
        <f t="shared" si="12"/>
        <v>641.67999999999995</v>
      </c>
      <c r="I249" s="7">
        <f t="shared" si="13"/>
        <v>2.3798551624776679E-2</v>
      </c>
      <c r="J249" s="7">
        <f t="shared" si="15"/>
        <v>98.907112489108854</v>
      </c>
      <c r="K249" s="4" t="str">
        <f t="shared" si="14"/>
        <v>C</v>
      </c>
    </row>
    <row r="250" spans="1:11" ht="19.95" customHeight="1" x14ac:dyDescent="0.3">
      <c r="A250" s="4" t="s">
        <v>522</v>
      </c>
      <c r="B250" s="5" t="s">
        <v>523</v>
      </c>
      <c r="C250" s="4" t="s">
        <v>14</v>
      </c>
      <c r="D250" s="4" t="s">
        <v>15</v>
      </c>
      <c r="E250" s="4" t="s">
        <v>51</v>
      </c>
      <c r="F250" s="6">
        <v>10.5</v>
      </c>
      <c r="G250" s="6">
        <v>60.82</v>
      </c>
      <c r="H250" s="6">
        <f t="shared" si="12"/>
        <v>638.61</v>
      </c>
      <c r="I250" s="7">
        <f t="shared" si="13"/>
        <v>2.3684691829414409E-2</v>
      </c>
      <c r="J250" s="7">
        <f t="shared" si="15"/>
        <v>98.930797180938271</v>
      </c>
      <c r="K250" s="4" t="str">
        <f t="shared" si="14"/>
        <v>C</v>
      </c>
    </row>
    <row r="251" spans="1:11" ht="19.95" customHeight="1" x14ac:dyDescent="0.3">
      <c r="A251" s="4" t="s">
        <v>524</v>
      </c>
      <c r="B251" s="5" t="s">
        <v>525</v>
      </c>
      <c r="C251" s="4" t="s">
        <v>14</v>
      </c>
      <c r="D251" s="4" t="s">
        <v>15</v>
      </c>
      <c r="E251" s="4" t="s">
        <v>51</v>
      </c>
      <c r="F251" s="6">
        <v>18</v>
      </c>
      <c r="G251" s="6">
        <v>34.880000000000003</v>
      </c>
      <c r="H251" s="6">
        <f t="shared" si="12"/>
        <v>627.84</v>
      </c>
      <c r="I251" s="7">
        <f t="shared" si="13"/>
        <v>2.3285255348615811E-2</v>
      </c>
      <c r="J251" s="7">
        <f t="shared" si="15"/>
        <v>98.954082436286882</v>
      </c>
      <c r="K251" s="4" t="str">
        <f t="shared" si="14"/>
        <v>C</v>
      </c>
    </row>
    <row r="252" spans="1:11" ht="19.95" customHeight="1" x14ac:dyDescent="0.3">
      <c r="A252" s="4" t="s">
        <v>526</v>
      </c>
      <c r="B252" s="5" t="s">
        <v>527</v>
      </c>
      <c r="C252" s="4" t="s">
        <v>14</v>
      </c>
      <c r="D252" s="4" t="s">
        <v>15</v>
      </c>
      <c r="E252" s="4" t="s">
        <v>62</v>
      </c>
      <c r="F252" s="6">
        <v>21</v>
      </c>
      <c r="G252" s="6">
        <v>29.58</v>
      </c>
      <c r="H252" s="6">
        <f t="shared" si="12"/>
        <v>621.17999999999995</v>
      </c>
      <c r="I252" s="7">
        <f t="shared" si="13"/>
        <v>2.3038250059654E-2</v>
      </c>
      <c r="J252" s="7">
        <f t="shared" si="15"/>
        <v>98.977120686346538</v>
      </c>
      <c r="K252" s="4" t="str">
        <f t="shared" si="14"/>
        <v>C</v>
      </c>
    </row>
    <row r="253" spans="1:11" ht="19.95" customHeight="1" x14ac:dyDescent="0.3">
      <c r="A253" s="4" t="s">
        <v>528</v>
      </c>
      <c r="B253" s="5" t="s">
        <v>529</v>
      </c>
      <c r="C253" s="4" t="s">
        <v>14</v>
      </c>
      <c r="D253" s="4" t="s">
        <v>15</v>
      </c>
      <c r="E253" s="4" t="s">
        <v>62</v>
      </c>
      <c r="F253" s="6">
        <v>18</v>
      </c>
      <c r="G253" s="6">
        <v>33.75</v>
      </c>
      <c r="H253" s="6">
        <f t="shared" si="12"/>
        <v>607.5</v>
      </c>
      <c r="I253" s="7">
        <f t="shared" si="13"/>
        <v>2.2530887844489211E-2</v>
      </c>
      <c r="J253" s="7">
        <f t="shared" si="15"/>
        <v>98.999651574191034</v>
      </c>
      <c r="K253" s="4" t="str">
        <f t="shared" si="14"/>
        <v>C</v>
      </c>
    </row>
    <row r="254" spans="1:11" ht="15" customHeight="1" x14ac:dyDescent="0.3">
      <c r="A254" s="4" t="s">
        <v>530</v>
      </c>
      <c r="B254" s="5" t="s">
        <v>531</v>
      </c>
      <c r="C254" s="4" t="s">
        <v>14</v>
      </c>
      <c r="D254" s="4" t="s">
        <v>15</v>
      </c>
      <c r="E254" s="4" t="s">
        <v>25</v>
      </c>
      <c r="F254" s="6">
        <v>347.81</v>
      </c>
      <c r="G254" s="6">
        <v>1.73</v>
      </c>
      <c r="H254" s="6">
        <f t="shared" si="12"/>
        <v>601.71</v>
      </c>
      <c r="I254" s="7">
        <f t="shared" si="13"/>
        <v>2.2316149012193583E-2</v>
      </c>
      <c r="J254" s="7">
        <f t="shared" si="15"/>
        <v>99.021967723203232</v>
      </c>
      <c r="K254" s="4" t="str">
        <f t="shared" si="14"/>
        <v>C</v>
      </c>
    </row>
    <row r="255" spans="1:11" ht="19.95" customHeight="1" x14ac:dyDescent="0.3">
      <c r="A255" s="4" t="s">
        <v>532</v>
      </c>
      <c r="B255" s="5" t="s">
        <v>533</v>
      </c>
      <c r="C255" s="4" t="s">
        <v>28</v>
      </c>
      <c r="D255" s="4" t="s">
        <v>15</v>
      </c>
      <c r="E255" s="4" t="s">
        <v>62</v>
      </c>
      <c r="F255" s="6">
        <v>1</v>
      </c>
      <c r="G255" s="6">
        <v>598.29999999999995</v>
      </c>
      <c r="H255" s="6">
        <f t="shared" si="12"/>
        <v>598.29999999999995</v>
      </c>
      <c r="I255" s="7">
        <f t="shared" si="13"/>
        <v>2.2189679337214639E-2</v>
      </c>
      <c r="J255" s="7">
        <f t="shared" si="15"/>
        <v>99.044157402540449</v>
      </c>
      <c r="K255" s="4" t="str">
        <f t="shared" si="14"/>
        <v>C</v>
      </c>
    </row>
    <row r="256" spans="1:11" ht="28.05" customHeight="1" x14ac:dyDescent="0.3">
      <c r="A256" s="4" t="s">
        <v>534</v>
      </c>
      <c r="B256" s="5" t="s">
        <v>535</v>
      </c>
      <c r="C256" s="4" t="s">
        <v>14</v>
      </c>
      <c r="D256" s="4" t="s">
        <v>15</v>
      </c>
      <c r="E256" s="4" t="s">
        <v>62</v>
      </c>
      <c r="F256" s="6">
        <v>29</v>
      </c>
      <c r="G256" s="6">
        <v>20.38</v>
      </c>
      <c r="H256" s="6">
        <f t="shared" si="12"/>
        <v>591.02</v>
      </c>
      <c r="I256" s="7">
        <f t="shared" si="13"/>
        <v>2.1919679561893023E-2</v>
      </c>
      <c r="J256" s="7">
        <f t="shared" si="15"/>
        <v>99.066077082102339</v>
      </c>
      <c r="K256" s="4" t="str">
        <f t="shared" si="14"/>
        <v>C</v>
      </c>
    </row>
    <row r="257" spans="1:11" ht="19.95" customHeight="1" x14ac:dyDescent="0.3">
      <c r="A257" s="4" t="s">
        <v>536</v>
      </c>
      <c r="B257" s="5" t="s">
        <v>537</v>
      </c>
      <c r="C257" s="4" t="s">
        <v>14</v>
      </c>
      <c r="D257" s="4" t="s">
        <v>15</v>
      </c>
      <c r="E257" s="4" t="s">
        <v>62</v>
      </c>
      <c r="F257" s="6">
        <v>35</v>
      </c>
      <c r="G257" s="6">
        <v>16.05</v>
      </c>
      <c r="H257" s="6">
        <f t="shared" si="12"/>
        <v>561.75</v>
      </c>
      <c r="I257" s="7">
        <f t="shared" si="13"/>
        <v>2.0834117278422735E-2</v>
      </c>
      <c r="J257" s="7">
        <f t="shared" si="15"/>
        <v>99.086911199380765</v>
      </c>
      <c r="K257" s="4" t="str">
        <f t="shared" si="14"/>
        <v>C</v>
      </c>
    </row>
    <row r="258" spans="1:11" ht="19.95" customHeight="1" x14ac:dyDescent="0.3">
      <c r="A258" s="4" t="s">
        <v>538</v>
      </c>
      <c r="B258" s="5" t="s">
        <v>539</v>
      </c>
      <c r="C258" s="4" t="s">
        <v>14</v>
      </c>
      <c r="D258" s="4" t="s">
        <v>15</v>
      </c>
      <c r="E258" s="4" t="s">
        <v>62</v>
      </c>
      <c r="F258" s="6">
        <v>3</v>
      </c>
      <c r="G258" s="6">
        <v>183.31</v>
      </c>
      <c r="H258" s="6">
        <f t="shared" si="12"/>
        <v>549.92999999999995</v>
      </c>
      <c r="I258" s="7">
        <f t="shared" si="13"/>
        <v>2.0395738522337364E-2</v>
      </c>
      <c r="J258" s="7">
        <f t="shared" si="15"/>
        <v>99.107306937903104</v>
      </c>
      <c r="K258" s="4" t="str">
        <f t="shared" si="14"/>
        <v>C</v>
      </c>
    </row>
    <row r="259" spans="1:11" ht="19.95" customHeight="1" x14ac:dyDescent="0.3">
      <c r="A259" s="4" t="s">
        <v>540</v>
      </c>
      <c r="B259" s="5" t="s">
        <v>541</v>
      </c>
      <c r="C259" s="4" t="s">
        <v>14</v>
      </c>
      <c r="D259" s="4" t="s">
        <v>15</v>
      </c>
      <c r="E259" s="4" t="s">
        <v>62</v>
      </c>
      <c r="F259" s="6">
        <v>25</v>
      </c>
      <c r="G259" s="6">
        <v>21.91</v>
      </c>
      <c r="H259" s="6">
        <f t="shared" si="12"/>
        <v>547.75</v>
      </c>
      <c r="I259" s="7">
        <f t="shared" si="13"/>
        <v>2.0314886941265785E-2</v>
      </c>
      <c r="J259" s="7">
        <f t="shared" si="15"/>
        <v>99.127621824844368</v>
      </c>
      <c r="K259" s="4" t="str">
        <f t="shared" si="14"/>
        <v>C</v>
      </c>
    </row>
    <row r="260" spans="1:11" ht="19.95" customHeight="1" x14ac:dyDescent="0.3">
      <c r="A260" s="4" t="s">
        <v>542</v>
      </c>
      <c r="B260" s="5" t="s">
        <v>543</v>
      </c>
      <c r="C260" s="4" t="s">
        <v>14</v>
      </c>
      <c r="D260" s="4" t="s">
        <v>15</v>
      </c>
      <c r="E260" s="4" t="s">
        <v>62</v>
      </c>
      <c r="F260" s="6">
        <v>29</v>
      </c>
      <c r="G260" s="6">
        <v>18.87</v>
      </c>
      <c r="H260" s="6">
        <f t="shared" ref="H260:H323" si="16">ROUND(F260*G260,2)</f>
        <v>547.23</v>
      </c>
      <c r="I260" s="7">
        <f t="shared" ref="I260:I323" si="17">H260 / VALOR_TOTAL * 100</f>
        <v>2.0295601243028528E-2</v>
      </c>
      <c r="J260" s="7">
        <f t="shared" si="15"/>
        <v>99.147917426087403</v>
      </c>
      <c r="K260" s="4" t="str">
        <f t="shared" ref="K260:K323" si="18">IF(J260&lt;=50,"A",IF(J260&lt;=80,"B","C"))</f>
        <v>C</v>
      </c>
    </row>
    <row r="261" spans="1:11" ht="19.95" customHeight="1" x14ac:dyDescent="0.3">
      <c r="A261" s="4" t="s">
        <v>544</v>
      </c>
      <c r="B261" s="5" t="s">
        <v>545</v>
      </c>
      <c r="C261" s="4" t="s">
        <v>28</v>
      </c>
      <c r="D261" s="4" t="s">
        <v>15</v>
      </c>
      <c r="E261" s="4" t="s">
        <v>212</v>
      </c>
      <c r="F261" s="6">
        <v>67</v>
      </c>
      <c r="G261" s="6">
        <v>8.0399999999999991</v>
      </c>
      <c r="H261" s="6">
        <f t="shared" si="16"/>
        <v>538.67999999999995</v>
      </c>
      <c r="I261" s="7">
        <f t="shared" si="17"/>
        <v>1.9978499858550526E-2</v>
      </c>
      <c r="J261" s="7">
        <f t="shared" ref="J261:J324" si="19">I261+J260</f>
        <v>99.167895925945956</v>
      </c>
      <c r="K261" s="4" t="str">
        <f t="shared" si="18"/>
        <v>C</v>
      </c>
    </row>
    <row r="262" spans="1:11" ht="15" customHeight="1" x14ac:dyDescent="0.3">
      <c r="A262" s="4" t="s">
        <v>546</v>
      </c>
      <c r="B262" s="5" t="s">
        <v>547</v>
      </c>
      <c r="C262" s="4" t="s">
        <v>14</v>
      </c>
      <c r="D262" s="4" t="s">
        <v>15</v>
      </c>
      <c r="E262" s="4" t="s">
        <v>62</v>
      </c>
      <c r="F262" s="6">
        <v>37</v>
      </c>
      <c r="G262" s="6">
        <v>14.08</v>
      </c>
      <c r="H262" s="6">
        <f t="shared" si="16"/>
        <v>520.96</v>
      </c>
      <c r="I262" s="7">
        <f t="shared" si="17"/>
        <v>1.9321302603234732E-2</v>
      </c>
      <c r="J262" s="7">
        <f t="shared" si="19"/>
        <v>99.187217228549187</v>
      </c>
      <c r="K262" s="4" t="str">
        <f t="shared" si="18"/>
        <v>C</v>
      </c>
    </row>
    <row r="263" spans="1:11" ht="19.95" customHeight="1" x14ac:dyDescent="0.3">
      <c r="A263" s="4" t="s">
        <v>548</v>
      </c>
      <c r="B263" s="5" t="s">
        <v>549</v>
      </c>
      <c r="C263" s="4" t="s">
        <v>14</v>
      </c>
      <c r="D263" s="4" t="s">
        <v>15</v>
      </c>
      <c r="E263" s="4" t="s">
        <v>51</v>
      </c>
      <c r="F263" s="6">
        <v>12.4</v>
      </c>
      <c r="G263" s="6">
        <v>40.93</v>
      </c>
      <c r="H263" s="6">
        <f t="shared" si="16"/>
        <v>507.53</v>
      </c>
      <c r="I263" s="7">
        <f t="shared" si="17"/>
        <v>1.8823212358376307E-2</v>
      </c>
      <c r="J263" s="7">
        <f t="shared" si="19"/>
        <v>99.206040440907557</v>
      </c>
      <c r="K263" s="4" t="str">
        <f t="shared" si="18"/>
        <v>C</v>
      </c>
    </row>
    <row r="264" spans="1:11" ht="19.95" customHeight="1" x14ac:dyDescent="0.3">
      <c r="A264" s="4" t="s">
        <v>550</v>
      </c>
      <c r="B264" s="5" t="s">
        <v>551</v>
      </c>
      <c r="C264" s="4" t="s">
        <v>14</v>
      </c>
      <c r="D264" s="4" t="s">
        <v>15</v>
      </c>
      <c r="E264" s="4" t="s">
        <v>62</v>
      </c>
      <c r="F264" s="6">
        <v>45</v>
      </c>
      <c r="G264" s="6">
        <v>11.09</v>
      </c>
      <c r="H264" s="6">
        <f t="shared" si="16"/>
        <v>499.05</v>
      </c>
      <c r="I264" s="7">
        <f t="shared" si="17"/>
        <v>1.8508707125584098E-2</v>
      </c>
      <c r="J264" s="7">
        <f t="shared" si="19"/>
        <v>99.224549148033148</v>
      </c>
      <c r="K264" s="4" t="str">
        <f t="shared" si="18"/>
        <v>C</v>
      </c>
    </row>
    <row r="265" spans="1:11" ht="19.95" customHeight="1" x14ac:dyDescent="0.3">
      <c r="A265" s="4" t="s">
        <v>552</v>
      </c>
      <c r="B265" s="5" t="s">
        <v>553</v>
      </c>
      <c r="C265" s="4" t="s">
        <v>14</v>
      </c>
      <c r="D265" s="4" t="s">
        <v>15</v>
      </c>
      <c r="E265" s="4" t="s">
        <v>62</v>
      </c>
      <c r="F265" s="6">
        <v>11</v>
      </c>
      <c r="G265" s="6">
        <v>44.87</v>
      </c>
      <c r="H265" s="6">
        <f t="shared" si="16"/>
        <v>493.57</v>
      </c>
      <c r="I265" s="7">
        <f t="shared" si="17"/>
        <v>1.8305465536468377E-2</v>
      </c>
      <c r="J265" s="7">
        <f t="shared" si="19"/>
        <v>99.242854613569619</v>
      </c>
      <c r="K265" s="4" t="str">
        <f t="shared" si="18"/>
        <v>C</v>
      </c>
    </row>
    <row r="266" spans="1:11" ht="19.95" customHeight="1" x14ac:dyDescent="0.3">
      <c r="A266" s="4" t="s">
        <v>554</v>
      </c>
      <c r="B266" s="5" t="s">
        <v>555</v>
      </c>
      <c r="C266" s="4" t="s">
        <v>14</v>
      </c>
      <c r="D266" s="4" t="s">
        <v>15</v>
      </c>
      <c r="E266" s="4" t="s">
        <v>62</v>
      </c>
      <c r="F266" s="6">
        <v>15</v>
      </c>
      <c r="G266" s="6">
        <v>32.47</v>
      </c>
      <c r="H266" s="6">
        <f t="shared" si="16"/>
        <v>487.05</v>
      </c>
      <c r="I266" s="7">
        <f t="shared" si="17"/>
        <v>1.8063652550878141E-2</v>
      </c>
      <c r="J266" s="7">
        <f t="shared" si="19"/>
        <v>99.260918266120498</v>
      </c>
      <c r="K266" s="4" t="str">
        <f t="shared" si="18"/>
        <v>C</v>
      </c>
    </row>
    <row r="267" spans="1:11" ht="19.95" customHeight="1" x14ac:dyDescent="0.3">
      <c r="A267" s="4" t="s">
        <v>556</v>
      </c>
      <c r="B267" s="5" t="s">
        <v>557</v>
      </c>
      <c r="C267" s="4" t="s">
        <v>28</v>
      </c>
      <c r="D267" s="4" t="s">
        <v>15</v>
      </c>
      <c r="E267" s="4" t="s">
        <v>62</v>
      </c>
      <c r="F267" s="6">
        <v>2</v>
      </c>
      <c r="G267" s="6">
        <v>241.65</v>
      </c>
      <c r="H267" s="6">
        <f t="shared" si="16"/>
        <v>483.3</v>
      </c>
      <c r="I267" s="7">
        <f t="shared" si="17"/>
        <v>1.7924572996282525E-2</v>
      </c>
      <c r="J267" s="7">
        <f t="shared" si="19"/>
        <v>99.278842839116777</v>
      </c>
      <c r="K267" s="4" t="str">
        <f t="shared" si="18"/>
        <v>C</v>
      </c>
    </row>
    <row r="268" spans="1:11" ht="19.95" customHeight="1" x14ac:dyDescent="0.3">
      <c r="A268" s="4" t="s">
        <v>558</v>
      </c>
      <c r="B268" s="5" t="s">
        <v>559</v>
      </c>
      <c r="C268" s="4" t="s">
        <v>14</v>
      </c>
      <c r="D268" s="4" t="s">
        <v>15</v>
      </c>
      <c r="E268" s="4" t="s">
        <v>62</v>
      </c>
      <c r="F268" s="6">
        <v>3</v>
      </c>
      <c r="G268" s="6">
        <v>160.80000000000001</v>
      </c>
      <c r="H268" s="6">
        <f t="shared" si="16"/>
        <v>482.4</v>
      </c>
      <c r="I268" s="7">
        <f t="shared" si="17"/>
        <v>1.7891193903179579E-2</v>
      </c>
      <c r="J268" s="7">
        <f t="shared" si="19"/>
        <v>99.296734033019959</v>
      </c>
      <c r="K268" s="4" t="str">
        <f t="shared" si="18"/>
        <v>C</v>
      </c>
    </row>
    <row r="269" spans="1:11" ht="19.95" customHeight="1" x14ac:dyDescent="0.3">
      <c r="A269" s="4" t="s">
        <v>560</v>
      </c>
      <c r="B269" s="5" t="s">
        <v>561</v>
      </c>
      <c r="C269" s="4" t="s">
        <v>14</v>
      </c>
      <c r="D269" s="4" t="s">
        <v>15</v>
      </c>
      <c r="E269" s="4" t="s">
        <v>62</v>
      </c>
      <c r="F269" s="6">
        <v>20</v>
      </c>
      <c r="G269" s="6">
        <v>24.06</v>
      </c>
      <c r="H269" s="6">
        <f t="shared" si="16"/>
        <v>481.2</v>
      </c>
      <c r="I269" s="7">
        <f t="shared" si="17"/>
        <v>1.7846688445708983E-2</v>
      </c>
      <c r="J269" s="7">
        <f t="shared" si="19"/>
        <v>99.314580721465674</v>
      </c>
      <c r="K269" s="4" t="str">
        <f t="shared" si="18"/>
        <v>C</v>
      </c>
    </row>
    <row r="270" spans="1:11" ht="28.05" customHeight="1" x14ac:dyDescent="0.3">
      <c r="A270" s="4" t="s">
        <v>562</v>
      </c>
      <c r="B270" s="5" t="s">
        <v>563</v>
      </c>
      <c r="C270" s="4" t="s">
        <v>14</v>
      </c>
      <c r="D270" s="4" t="s">
        <v>15</v>
      </c>
      <c r="E270" s="4" t="s">
        <v>62</v>
      </c>
      <c r="F270" s="6">
        <v>38</v>
      </c>
      <c r="G270" s="6">
        <v>12.61</v>
      </c>
      <c r="H270" s="6">
        <f t="shared" si="16"/>
        <v>479.18</v>
      </c>
      <c r="I270" s="7">
        <f t="shared" si="17"/>
        <v>1.7771770925633479E-2</v>
      </c>
      <c r="J270" s="7">
        <f t="shared" si="19"/>
        <v>99.332352492391308</v>
      </c>
      <c r="K270" s="4" t="str">
        <f t="shared" si="18"/>
        <v>C</v>
      </c>
    </row>
    <row r="271" spans="1:11" ht="19.95" customHeight="1" x14ac:dyDescent="0.3">
      <c r="A271" s="4" t="s">
        <v>564</v>
      </c>
      <c r="B271" s="5" t="s">
        <v>565</v>
      </c>
      <c r="C271" s="4" t="s">
        <v>28</v>
      </c>
      <c r="D271" s="4" t="s">
        <v>15</v>
      </c>
      <c r="E271" s="4" t="s">
        <v>62</v>
      </c>
      <c r="F271" s="6">
        <v>1</v>
      </c>
      <c r="G271" s="6">
        <v>478.94</v>
      </c>
      <c r="H271" s="6">
        <f t="shared" si="16"/>
        <v>478.94</v>
      </c>
      <c r="I271" s="7">
        <f t="shared" si="17"/>
        <v>1.7762869834139359E-2</v>
      </c>
      <c r="J271" s="7">
        <f t="shared" si="19"/>
        <v>99.350115362225452</v>
      </c>
      <c r="K271" s="4" t="str">
        <f t="shared" si="18"/>
        <v>C</v>
      </c>
    </row>
    <row r="272" spans="1:11" ht="28.05" customHeight="1" x14ac:dyDescent="0.3">
      <c r="A272" s="4" t="s">
        <v>566</v>
      </c>
      <c r="B272" s="5" t="s">
        <v>567</v>
      </c>
      <c r="C272" s="4" t="s">
        <v>14</v>
      </c>
      <c r="D272" s="4" t="s">
        <v>15</v>
      </c>
      <c r="E272" s="4" t="s">
        <v>62</v>
      </c>
      <c r="F272" s="6">
        <v>9</v>
      </c>
      <c r="G272" s="6">
        <v>52.58</v>
      </c>
      <c r="H272" s="6">
        <f t="shared" si="16"/>
        <v>473.22</v>
      </c>
      <c r="I272" s="7">
        <f t="shared" si="17"/>
        <v>1.7550727153529521E-2</v>
      </c>
      <c r="J272" s="7">
        <f t="shared" si="19"/>
        <v>99.367666089378986</v>
      </c>
      <c r="K272" s="4" t="str">
        <f t="shared" si="18"/>
        <v>C</v>
      </c>
    </row>
    <row r="273" spans="1:11" ht="19.95" customHeight="1" x14ac:dyDescent="0.3">
      <c r="A273" s="4" t="s">
        <v>568</v>
      </c>
      <c r="B273" s="5" t="s">
        <v>569</v>
      </c>
      <c r="C273" s="4" t="s">
        <v>28</v>
      </c>
      <c r="D273" s="4" t="s">
        <v>15</v>
      </c>
      <c r="E273" s="4" t="s">
        <v>62</v>
      </c>
      <c r="F273" s="6">
        <v>1</v>
      </c>
      <c r="G273" s="6">
        <v>468.16</v>
      </c>
      <c r="H273" s="6">
        <f t="shared" si="16"/>
        <v>468.16</v>
      </c>
      <c r="I273" s="7">
        <f t="shared" si="17"/>
        <v>1.7363062474528509E-2</v>
      </c>
      <c r="J273" s="7">
        <f t="shared" si="19"/>
        <v>99.385029151853516</v>
      </c>
      <c r="K273" s="4" t="str">
        <f t="shared" si="18"/>
        <v>C</v>
      </c>
    </row>
    <row r="274" spans="1:11" ht="19.95" customHeight="1" x14ac:dyDescent="0.3">
      <c r="A274" s="4" t="s">
        <v>570</v>
      </c>
      <c r="B274" s="5" t="s">
        <v>571</v>
      </c>
      <c r="C274" s="4" t="s">
        <v>14</v>
      </c>
      <c r="D274" s="4" t="s">
        <v>15</v>
      </c>
      <c r="E274" s="4" t="s">
        <v>62</v>
      </c>
      <c r="F274" s="6">
        <v>39</v>
      </c>
      <c r="G274" s="6">
        <v>11.63</v>
      </c>
      <c r="H274" s="6">
        <f t="shared" si="16"/>
        <v>453.57</v>
      </c>
      <c r="I274" s="7">
        <f t="shared" si="17"/>
        <v>1.6821950287448512E-2</v>
      </c>
      <c r="J274" s="7">
        <f t="shared" si="19"/>
        <v>99.401851102140967</v>
      </c>
      <c r="K274" s="4" t="str">
        <f t="shared" si="18"/>
        <v>C</v>
      </c>
    </row>
    <row r="275" spans="1:11" ht="19.95" customHeight="1" x14ac:dyDescent="0.3">
      <c r="A275" s="4" t="s">
        <v>572</v>
      </c>
      <c r="B275" s="5" t="s">
        <v>573</v>
      </c>
      <c r="C275" s="4" t="s">
        <v>28</v>
      </c>
      <c r="D275" s="4" t="s">
        <v>15</v>
      </c>
      <c r="E275" s="4" t="s">
        <v>62</v>
      </c>
      <c r="F275" s="6">
        <v>67</v>
      </c>
      <c r="G275" s="6">
        <v>6.68</v>
      </c>
      <c r="H275" s="6">
        <f t="shared" si="16"/>
        <v>447.56</v>
      </c>
      <c r="I275" s="7">
        <f t="shared" si="17"/>
        <v>1.6599052121283278E-2</v>
      </c>
      <c r="J275" s="7">
        <f t="shared" si="19"/>
        <v>99.418450154262246</v>
      </c>
      <c r="K275" s="4" t="str">
        <f t="shared" si="18"/>
        <v>C</v>
      </c>
    </row>
    <row r="276" spans="1:11" ht="19.95" customHeight="1" x14ac:dyDescent="0.3">
      <c r="A276" s="4" t="s">
        <v>574</v>
      </c>
      <c r="B276" s="5" t="s">
        <v>575</v>
      </c>
      <c r="C276" s="4" t="s">
        <v>14</v>
      </c>
      <c r="D276" s="4" t="s">
        <v>15</v>
      </c>
      <c r="E276" s="4" t="s">
        <v>62</v>
      </c>
      <c r="F276" s="6">
        <v>2</v>
      </c>
      <c r="G276" s="6">
        <v>211.16</v>
      </c>
      <c r="H276" s="6">
        <f t="shared" si="16"/>
        <v>422.32</v>
      </c>
      <c r="I276" s="7">
        <f t="shared" si="17"/>
        <v>1.5662953999151741E-2</v>
      </c>
      <c r="J276" s="7">
        <f t="shared" si="19"/>
        <v>99.4341131082614</v>
      </c>
      <c r="K276" s="4" t="str">
        <f t="shared" si="18"/>
        <v>C</v>
      </c>
    </row>
    <row r="277" spans="1:11" ht="28.05" customHeight="1" x14ac:dyDescent="0.3">
      <c r="A277" s="4" t="s">
        <v>576</v>
      </c>
      <c r="B277" s="5" t="s">
        <v>577</v>
      </c>
      <c r="C277" s="4" t="s">
        <v>28</v>
      </c>
      <c r="D277" s="4" t="s">
        <v>15</v>
      </c>
      <c r="E277" s="4" t="s">
        <v>62</v>
      </c>
      <c r="F277" s="6">
        <v>6</v>
      </c>
      <c r="G277" s="6">
        <v>68.3</v>
      </c>
      <c r="H277" s="6">
        <f t="shared" si="16"/>
        <v>409.8</v>
      </c>
      <c r="I277" s="7">
        <f t="shared" si="17"/>
        <v>1.5198613726208522E-2</v>
      </c>
      <c r="J277" s="7">
        <f t="shared" si="19"/>
        <v>99.449311721987613</v>
      </c>
      <c r="K277" s="4" t="str">
        <f t="shared" si="18"/>
        <v>C</v>
      </c>
    </row>
    <row r="278" spans="1:11" ht="19.95" customHeight="1" x14ac:dyDescent="0.3">
      <c r="A278" s="4" t="s">
        <v>578</v>
      </c>
      <c r="B278" s="5" t="s">
        <v>579</v>
      </c>
      <c r="C278" s="4" t="s">
        <v>28</v>
      </c>
      <c r="D278" s="4" t="s">
        <v>15</v>
      </c>
      <c r="E278" s="4" t="s">
        <v>62</v>
      </c>
      <c r="F278" s="6">
        <v>1</v>
      </c>
      <c r="G278" s="6">
        <v>407.91</v>
      </c>
      <c r="H278" s="6">
        <f t="shared" si="16"/>
        <v>407.91</v>
      </c>
      <c r="I278" s="7">
        <f t="shared" si="17"/>
        <v>1.5128517630692334E-2</v>
      </c>
      <c r="J278" s="7">
        <f t="shared" si="19"/>
        <v>99.464440239618298</v>
      </c>
      <c r="K278" s="4" t="str">
        <f t="shared" si="18"/>
        <v>C</v>
      </c>
    </row>
    <row r="279" spans="1:11" ht="15" customHeight="1" x14ac:dyDescent="0.3">
      <c r="A279" s="4" t="s">
        <v>580</v>
      </c>
      <c r="B279" s="5" t="s">
        <v>581</v>
      </c>
      <c r="C279" s="4" t="s">
        <v>14</v>
      </c>
      <c r="D279" s="4" t="s">
        <v>15</v>
      </c>
      <c r="E279" s="4" t="s">
        <v>62</v>
      </c>
      <c r="F279" s="6">
        <v>2</v>
      </c>
      <c r="G279" s="6">
        <v>201.93</v>
      </c>
      <c r="H279" s="6">
        <f t="shared" si="16"/>
        <v>403.86</v>
      </c>
      <c r="I279" s="7">
        <f t="shared" si="17"/>
        <v>1.4978311711729073E-2</v>
      </c>
      <c r="J279" s="7">
        <f t="shared" si="19"/>
        <v>99.479418551330028</v>
      </c>
      <c r="K279" s="4" t="str">
        <f t="shared" si="18"/>
        <v>C</v>
      </c>
    </row>
    <row r="280" spans="1:11" ht="19.95" customHeight="1" x14ac:dyDescent="0.3">
      <c r="A280" s="4" t="s">
        <v>582</v>
      </c>
      <c r="B280" s="5" t="s">
        <v>583</v>
      </c>
      <c r="C280" s="4" t="s">
        <v>28</v>
      </c>
      <c r="D280" s="4" t="s">
        <v>15</v>
      </c>
      <c r="E280" s="4" t="s">
        <v>34</v>
      </c>
      <c r="F280" s="6">
        <v>0.45</v>
      </c>
      <c r="G280" s="6">
        <v>894.36</v>
      </c>
      <c r="H280" s="6">
        <f t="shared" si="16"/>
        <v>402.46</v>
      </c>
      <c r="I280" s="7">
        <f t="shared" si="17"/>
        <v>1.4926388678013377E-2</v>
      </c>
      <c r="J280" s="7">
        <f t="shared" si="19"/>
        <v>99.494344940008048</v>
      </c>
      <c r="K280" s="4" t="str">
        <f t="shared" si="18"/>
        <v>C</v>
      </c>
    </row>
    <row r="281" spans="1:11" ht="19.95" customHeight="1" x14ac:dyDescent="0.3">
      <c r="A281" s="4" t="s">
        <v>584</v>
      </c>
      <c r="B281" s="5" t="s">
        <v>585</v>
      </c>
      <c r="C281" s="4" t="s">
        <v>14</v>
      </c>
      <c r="D281" s="4" t="s">
        <v>15</v>
      </c>
      <c r="E281" s="4" t="s">
        <v>62</v>
      </c>
      <c r="F281" s="6">
        <v>5</v>
      </c>
      <c r="G281" s="6">
        <v>80.25</v>
      </c>
      <c r="H281" s="6">
        <f t="shared" si="16"/>
        <v>401.25</v>
      </c>
      <c r="I281" s="7">
        <f t="shared" si="17"/>
        <v>1.4881512341730527E-2</v>
      </c>
      <c r="J281" s="7">
        <f t="shared" si="19"/>
        <v>99.509226452349779</v>
      </c>
      <c r="K281" s="4" t="str">
        <f t="shared" si="18"/>
        <v>C</v>
      </c>
    </row>
    <row r="282" spans="1:11" ht="19.95" customHeight="1" x14ac:dyDescent="0.3">
      <c r="A282" s="4" t="s">
        <v>586</v>
      </c>
      <c r="B282" s="5" t="s">
        <v>587</v>
      </c>
      <c r="C282" s="4" t="s">
        <v>28</v>
      </c>
      <c r="D282" s="4" t="s">
        <v>15</v>
      </c>
      <c r="E282" s="4" t="s">
        <v>62</v>
      </c>
      <c r="F282" s="6">
        <v>192</v>
      </c>
      <c r="G282" s="6">
        <v>2.0299999999999998</v>
      </c>
      <c r="H282" s="6">
        <f t="shared" si="16"/>
        <v>389.76</v>
      </c>
      <c r="I282" s="7">
        <f t="shared" si="17"/>
        <v>1.4455372586449569E-2</v>
      </c>
      <c r="J282" s="7">
        <f t="shared" si="19"/>
        <v>99.523681824936233</v>
      </c>
      <c r="K282" s="4" t="str">
        <f t="shared" si="18"/>
        <v>C</v>
      </c>
    </row>
    <row r="283" spans="1:11" ht="19.95" customHeight="1" x14ac:dyDescent="0.3">
      <c r="A283" s="4" t="s">
        <v>588</v>
      </c>
      <c r="B283" s="5" t="s">
        <v>589</v>
      </c>
      <c r="C283" s="4" t="s">
        <v>14</v>
      </c>
      <c r="D283" s="4" t="s">
        <v>15</v>
      </c>
      <c r="E283" s="4" t="s">
        <v>62</v>
      </c>
      <c r="F283" s="6">
        <v>3</v>
      </c>
      <c r="G283" s="6">
        <v>128.69</v>
      </c>
      <c r="H283" s="6">
        <f t="shared" si="16"/>
        <v>386.07</v>
      </c>
      <c r="I283" s="7">
        <f t="shared" si="17"/>
        <v>1.4318518304727487E-2</v>
      </c>
      <c r="J283" s="7">
        <f t="shared" si="19"/>
        <v>99.538000343240967</v>
      </c>
      <c r="K283" s="4" t="str">
        <f t="shared" si="18"/>
        <v>C</v>
      </c>
    </row>
    <row r="284" spans="1:11" ht="28.05" customHeight="1" x14ac:dyDescent="0.3">
      <c r="A284" s="4" t="s">
        <v>590</v>
      </c>
      <c r="B284" s="5" t="s">
        <v>591</v>
      </c>
      <c r="C284" s="4" t="s">
        <v>14</v>
      </c>
      <c r="D284" s="4" t="s">
        <v>15</v>
      </c>
      <c r="E284" s="4" t="s">
        <v>62</v>
      </c>
      <c r="F284" s="6">
        <v>29</v>
      </c>
      <c r="G284" s="6">
        <v>12.85</v>
      </c>
      <c r="H284" s="6">
        <f t="shared" si="16"/>
        <v>372.65</v>
      </c>
      <c r="I284" s="7">
        <f t="shared" si="17"/>
        <v>1.3820798938681322E-2</v>
      </c>
      <c r="J284" s="7">
        <f t="shared" si="19"/>
        <v>99.551821142179648</v>
      </c>
      <c r="K284" s="4" t="str">
        <f t="shared" si="18"/>
        <v>C</v>
      </c>
    </row>
    <row r="285" spans="1:11" ht="19.95" customHeight="1" x14ac:dyDescent="0.3">
      <c r="A285" s="4" t="s">
        <v>592</v>
      </c>
      <c r="B285" s="5" t="s">
        <v>593</v>
      </c>
      <c r="C285" s="4" t="s">
        <v>14</v>
      </c>
      <c r="D285" s="4" t="s">
        <v>15</v>
      </c>
      <c r="E285" s="4" t="s">
        <v>62</v>
      </c>
      <c r="F285" s="6">
        <v>5</v>
      </c>
      <c r="G285" s="6">
        <v>73.16</v>
      </c>
      <c r="H285" s="6">
        <f t="shared" si="16"/>
        <v>365.8</v>
      </c>
      <c r="I285" s="7">
        <f t="shared" si="17"/>
        <v>1.3566746952286671E-2</v>
      </c>
      <c r="J285" s="7">
        <f t="shared" si="19"/>
        <v>99.565387889131941</v>
      </c>
      <c r="K285" s="4" t="str">
        <f t="shared" si="18"/>
        <v>C</v>
      </c>
    </row>
    <row r="286" spans="1:11" ht="19.95" customHeight="1" x14ac:dyDescent="0.3">
      <c r="A286" s="4" t="s">
        <v>594</v>
      </c>
      <c r="B286" s="5" t="s">
        <v>595</v>
      </c>
      <c r="C286" s="4" t="s">
        <v>14</v>
      </c>
      <c r="D286" s="4" t="s">
        <v>15</v>
      </c>
      <c r="E286" s="4" t="s">
        <v>62</v>
      </c>
      <c r="F286" s="6">
        <v>6</v>
      </c>
      <c r="G286" s="6">
        <v>60.73</v>
      </c>
      <c r="H286" s="6">
        <f t="shared" si="16"/>
        <v>364.38</v>
      </c>
      <c r="I286" s="7">
        <f t="shared" si="17"/>
        <v>1.3514082160946466E-2</v>
      </c>
      <c r="J286" s="7">
        <f t="shared" si="19"/>
        <v>99.578901971292893</v>
      </c>
      <c r="K286" s="4" t="str">
        <f t="shared" si="18"/>
        <v>C</v>
      </c>
    </row>
    <row r="287" spans="1:11" ht="19.95" customHeight="1" x14ac:dyDescent="0.3">
      <c r="A287" s="4" t="s">
        <v>596</v>
      </c>
      <c r="B287" s="5" t="s">
        <v>597</v>
      </c>
      <c r="C287" s="4" t="s">
        <v>28</v>
      </c>
      <c r="D287" s="4" t="s">
        <v>15</v>
      </c>
      <c r="E287" s="4" t="s">
        <v>62</v>
      </c>
      <c r="F287" s="6">
        <v>2</v>
      </c>
      <c r="G287" s="6">
        <v>180.22</v>
      </c>
      <c r="H287" s="6">
        <f t="shared" si="16"/>
        <v>360.44</v>
      </c>
      <c r="I287" s="7">
        <f t="shared" si="17"/>
        <v>1.3367955908918008E-2</v>
      </c>
      <c r="J287" s="7">
        <f t="shared" si="19"/>
        <v>99.592269927201812</v>
      </c>
      <c r="K287" s="4" t="str">
        <f t="shared" si="18"/>
        <v>C</v>
      </c>
    </row>
    <row r="288" spans="1:11" ht="19.95" customHeight="1" x14ac:dyDescent="0.3">
      <c r="A288" s="4" t="s">
        <v>598</v>
      </c>
      <c r="B288" s="5" t="s">
        <v>599</v>
      </c>
      <c r="C288" s="4" t="s">
        <v>28</v>
      </c>
      <c r="D288" s="4" t="s">
        <v>15</v>
      </c>
      <c r="E288" s="4" t="s">
        <v>62</v>
      </c>
      <c r="F288" s="6">
        <v>21</v>
      </c>
      <c r="G288" s="6">
        <v>15.44</v>
      </c>
      <c r="H288" s="6">
        <f t="shared" si="16"/>
        <v>324.24</v>
      </c>
      <c r="I288" s="7">
        <f t="shared" si="17"/>
        <v>1.2025374608555031E-2</v>
      </c>
      <c r="J288" s="7">
        <f t="shared" si="19"/>
        <v>99.604295301810367</v>
      </c>
      <c r="K288" s="4" t="str">
        <f t="shared" si="18"/>
        <v>C</v>
      </c>
    </row>
    <row r="289" spans="1:11" ht="19.95" customHeight="1" x14ac:dyDescent="0.3">
      <c r="A289" s="4" t="s">
        <v>600</v>
      </c>
      <c r="B289" s="5" t="s">
        <v>601</v>
      </c>
      <c r="C289" s="4" t="s">
        <v>28</v>
      </c>
      <c r="D289" s="4" t="s">
        <v>61</v>
      </c>
      <c r="E289" s="4" t="s">
        <v>62</v>
      </c>
      <c r="F289" s="6">
        <v>9</v>
      </c>
      <c r="G289" s="6">
        <v>35.74</v>
      </c>
      <c r="H289" s="6">
        <f t="shared" si="16"/>
        <v>321.66000000000003</v>
      </c>
      <c r="I289" s="7">
        <f t="shared" si="17"/>
        <v>1.1929687874993249E-2</v>
      </c>
      <c r="J289" s="7">
        <f t="shared" si="19"/>
        <v>99.616224989685364</v>
      </c>
      <c r="K289" s="4" t="str">
        <f t="shared" si="18"/>
        <v>C</v>
      </c>
    </row>
    <row r="290" spans="1:11" ht="19.95" customHeight="1" x14ac:dyDescent="0.3">
      <c r="A290" s="4" t="s">
        <v>602</v>
      </c>
      <c r="B290" s="5" t="s">
        <v>603</v>
      </c>
      <c r="C290" s="4" t="s">
        <v>14</v>
      </c>
      <c r="D290" s="4" t="s">
        <v>15</v>
      </c>
      <c r="E290" s="4" t="s">
        <v>62</v>
      </c>
      <c r="F290" s="6">
        <v>10</v>
      </c>
      <c r="G290" s="6">
        <v>30.96</v>
      </c>
      <c r="H290" s="6">
        <f t="shared" si="16"/>
        <v>309.60000000000002</v>
      </c>
      <c r="I290" s="7">
        <f t="shared" si="17"/>
        <v>1.148240802741376E-2</v>
      </c>
      <c r="J290" s="7">
        <f t="shared" si="19"/>
        <v>99.627707397712783</v>
      </c>
      <c r="K290" s="4" t="str">
        <f t="shared" si="18"/>
        <v>C</v>
      </c>
    </row>
    <row r="291" spans="1:11" ht="19.95" customHeight="1" x14ac:dyDescent="0.3">
      <c r="A291" s="4" t="s">
        <v>604</v>
      </c>
      <c r="B291" s="5" t="s">
        <v>605</v>
      </c>
      <c r="C291" s="4" t="s">
        <v>28</v>
      </c>
      <c r="D291" s="4" t="s">
        <v>15</v>
      </c>
      <c r="E291" s="4" t="s">
        <v>62</v>
      </c>
      <c r="F291" s="6">
        <v>1</v>
      </c>
      <c r="G291" s="6">
        <v>300.73</v>
      </c>
      <c r="H291" s="6">
        <f t="shared" si="16"/>
        <v>300.73</v>
      </c>
      <c r="I291" s="7">
        <f t="shared" si="17"/>
        <v>1.1153438520943606E-2</v>
      </c>
      <c r="J291" s="7">
        <f t="shared" si="19"/>
        <v>99.638860836233732</v>
      </c>
      <c r="K291" s="4" t="str">
        <f t="shared" si="18"/>
        <v>C</v>
      </c>
    </row>
    <row r="292" spans="1:11" ht="19.95" customHeight="1" x14ac:dyDescent="0.3">
      <c r="A292" s="4" t="s">
        <v>606</v>
      </c>
      <c r="B292" s="5" t="s">
        <v>607</v>
      </c>
      <c r="C292" s="4" t="s">
        <v>28</v>
      </c>
      <c r="D292" s="4" t="s">
        <v>15</v>
      </c>
      <c r="E292" s="4" t="s">
        <v>62</v>
      </c>
      <c r="F292" s="6">
        <v>1</v>
      </c>
      <c r="G292" s="6">
        <v>296.2</v>
      </c>
      <c r="H292" s="6">
        <f t="shared" si="16"/>
        <v>296.2</v>
      </c>
      <c r="I292" s="7">
        <f t="shared" si="17"/>
        <v>1.0985430418992104E-2</v>
      </c>
      <c r="J292" s="7">
        <f t="shared" si="19"/>
        <v>99.64984626665273</v>
      </c>
      <c r="K292" s="4" t="str">
        <f t="shared" si="18"/>
        <v>C</v>
      </c>
    </row>
    <row r="293" spans="1:11" ht="19.95" customHeight="1" x14ac:dyDescent="0.3">
      <c r="A293" s="4" t="s">
        <v>608</v>
      </c>
      <c r="B293" s="5" t="s">
        <v>609</v>
      </c>
      <c r="C293" s="4" t="s">
        <v>28</v>
      </c>
      <c r="D293" s="4" t="s">
        <v>15</v>
      </c>
      <c r="E293" s="4" t="s">
        <v>62</v>
      </c>
      <c r="F293" s="6">
        <v>10</v>
      </c>
      <c r="G293" s="6">
        <v>29.47</v>
      </c>
      <c r="H293" s="6">
        <f t="shared" si="16"/>
        <v>294.7</v>
      </c>
      <c r="I293" s="7">
        <f t="shared" si="17"/>
        <v>1.0929798597153859E-2</v>
      </c>
      <c r="J293" s="7">
        <f t="shared" si="19"/>
        <v>99.660776065249891</v>
      </c>
      <c r="K293" s="4" t="str">
        <f t="shared" si="18"/>
        <v>C</v>
      </c>
    </row>
    <row r="294" spans="1:11" ht="19.95" customHeight="1" x14ac:dyDescent="0.3">
      <c r="A294" s="4" t="s">
        <v>610</v>
      </c>
      <c r="B294" s="5" t="s">
        <v>611</v>
      </c>
      <c r="C294" s="4" t="s">
        <v>14</v>
      </c>
      <c r="D294" s="4" t="s">
        <v>15</v>
      </c>
      <c r="E294" s="4" t="s">
        <v>54</v>
      </c>
      <c r="F294" s="6">
        <v>18.7</v>
      </c>
      <c r="G294" s="6">
        <v>15.56</v>
      </c>
      <c r="H294" s="6">
        <f t="shared" si="16"/>
        <v>290.97000000000003</v>
      </c>
      <c r="I294" s="7">
        <f t="shared" si="17"/>
        <v>1.0791460800182758E-2</v>
      </c>
      <c r="J294" s="7">
        <f t="shared" si="19"/>
        <v>99.671567526050069</v>
      </c>
      <c r="K294" s="4" t="str">
        <f t="shared" si="18"/>
        <v>C</v>
      </c>
    </row>
    <row r="295" spans="1:11" ht="19.95" customHeight="1" x14ac:dyDescent="0.3">
      <c r="A295" s="4" t="s">
        <v>612</v>
      </c>
      <c r="B295" s="5" t="s">
        <v>613</v>
      </c>
      <c r="C295" s="4" t="s">
        <v>14</v>
      </c>
      <c r="D295" s="4" t="s">
        <v>15</v>
      </c>
      <c r="E295" s="4" t="s">
        <v>62</v>
      </c>
      <c r="F295" s="6">
        <v>18</v>
      </c>
      <c r="G295" s="6">
        <v>15.83</v>
      </c>
      <c r="H295" s="6">
        <f t="shared" si="16"/>
        <v>284.94</v>
      </c>
      <c r="I295" s="7">
        <f t="shared" si="17"/>
        <v>1.0567820876393012E-2</v>
      </c>
      <c r="J295" s="7">
        <f t="shared" si="19"/>
        <v>99.682135346926458</v>
      </c>
      <c r="K295" s="4" t="str">
        <f t="shared" si="18"/>
        <v>C</v>
      </c>
    </row>
    <row r="296" spans="1:11" ht="19.95" customHeight="1" x14ac:dyDescent="0.3">
      <c r="A296" s="4" t="s">
        <v>614</v>
      </c>
      <c r="B296" s="5" t="s">
        <v>615</v>
      </c>
      <c r="C296" s="4" t="s">
        <v>14</v>
      </c>
      <c r="D296" s="4" t="s">
        <v>15</v>
      </c>
      <c r="E296" s="4" t="s">
        <v>62</v>
      </c>
      <c r="F296" s="6">
        <v>3</v>
      </c>
      <c r="G296" s="6">
        <v>91.15</v>
      </c>
      <c r="H296" s="6">
        <f t="shared" si="16"/>
        <v>273.45</v>
      </c>
      <c r="I296" s="7">
        <f t="shared" si="17"/>
        <v>1.0141681121112056E-2</v>
      </c>
      <c r="J296" s="7">
        <f t="shared" si="19"/>
        <v>99.69227702804757</v>
      </c>
      <c r="K296" s="4" t="str">
        <f t="shared" si="18"/>
        <v>C</v>
      </c>
    </row>
    <row r="297" spans="1:11" ht="19.95" customHeight="1" x14ac:dyDescent="0.3">
      <c r="A297" s="4" t="s">
        <v>616</v>
      </c>
      <c r="B297" s="5" t="s">
        <v>617</v>
      </c>
      <c r="C297" s="4" t="s">
        <v>28</v>
      </c>
      <c r="D297" s="4" t="s">
        <v>15</v>
      </c>
      <c r="E297" s="4" t="s">
        <v>62</v>
      </c>
      <c r="F297" s="6">
        <v>1</v>
      </c>
      <c r="G297" s="6">
        <v>261.67</v>
      </c>
      <c r="H297" s="6">
        <f t="shared" si="16"/>
        <v>261.67</v>
      </c>
      <c r="I297" s="7">
        <f t="shared" si="17"/>
        <v>9.704785880275707E-3</v>
      </c>
      <c r="J297" s="7">
        <f t="shared" si="19"/>
        <v>99.701981813927844</v>
      </c>
      <c r="K297" s="4" t="str">
        <f t="shared" si="18"/>
        <v>C</v>
      </c>
    </row>
    <row r="298" spans="1:11" ht="28.05" customHeight="1" x14ac:dyDescent="0.3">
      <c r="A298" s="4" t="s">
        <v>618</v>
      </c>
      <c r="B298" s="5" t="s">
        <v>619</v>
      </c>
      <c r="C298" s="4" t="s">
        <v>14</v>
      </c>
      <c r="D298" s="4" t="s">
        <v>15</v>
      </c>
      <c r="E298" s="4" t="s">
        <v>62</v>
      </c>
      <c r="F298" s="6">
        <v>61</v>
      </c>
      <c r="G298" s="6">
        <v>4.26</v>
      </c>
      <c r="H298" s="6">
        <f t="shared" si="16"/>
        <v>259.86</v>
      </c>
      <c r="I298" s="7">
        <f t="shared" si="17"/>
        <v>9.6376568152575573E-3</v>
      </c>
      <c r="J298" s="7">
        <f t="shared" si="19"/>
        <v>99.711619470743102</v>
      </c>
      <c r="K298" s="4" t="str">
        <f t="shared" si="18"/>
        <v>C</v>
      </c>
    </row>
    <row r="299" spans="1:11" ht="28.05" customHeight="1" x14ac:dyDescent="0.3">
      <c r="A299" s="4" t="s">
        <v>620</v>
      </c>
      <c r="B299" s="5" t="s">
        <v>621</v>
      </c>
      <c r="C299" s="4" t="s">
        <v>14</v>
      </c>
      <c r="D299" s="4" t="s">
        <v>15</v>
      </c>
      <c r="E299" s="4" t="s">
        <v>62</v>
      </c>
      <c r="F299" s="6">
        <v>5</v>
      </c>
      <c r="G299" s="6">
        <v>50.07</v>
      </c>
      <c r="H299" s="6">
        <f t="shared" si="16"/>
        <v>250.35</v>
      </c>
      <c r="I299" s="7">
        <f t="shared" si="17"/>
        <v>9.2849510648030844E-3</v>
      </c>
      <c r="J299" s="7">
        <f t="shared" si="19"/>
        <v>99.720904421807901</v>
      </c>
      <c r="K299" s="4" t="str">
        <f t="shared" si="18"/>
        <v>C</v>
      </c>
    </row>
    <row r="300" spans="1:11" ht="19.95" customHeight="1" x14ac:dyDescent="0.3">
      <c r="A300" s="4" t="s">
        <v>622</v>
      </c>
      <c r="B300" s="5" t="s">
        <v>623</v>
      </c>
      <c r="C300" s="4" t="s">
        <v>28</v>
      </c>
      <c r="D300" s="4" t="s">
        <v>15</v>
      </c>
      <c r="E300" s="4" t="s">
        <v>16</v>
      </c>
      <c r="F300" s="6">
        <v>1.58</v>
      </c>
      <c r="G300" s="6">
        <v>157.16</v>
      </c>
      <c r="H300" s="6">
        <f t="shared" si="16"/>
        <v>248.31</v>
      </c>
      <c r="I300" s="7">
        <f t="shared" si="17"/>
        <v>9.2092917871030699E-3</v>
      </c>
      <c r="J300" s="7">
        <f t="shared" si="19"/>
        <v>99.730113713595003</v>
      </c>
      <c r="K300" s="4" t="str">
        <f t="shared" si="18"/>
        <v>C</v>
      </c>
    </row>
    <row r="301" spans="1:11" ht="19.95" customHeight="1" x14ac:dyDescent="0.3">
      <c r="A301" s="4" t="s">
        <v>624</v>
      </c>
      <c r="B301" s="5" t="s">
        <v>625</v>
      </c>
      <c r="C301" s="4" t="s">
        <v>14</v>
      </c>
      <c r="D301" s="4" t="s">
        <v>15</v>
      </c>
      <c r="E301" s="4" t="s">
        <v>62</v>
      </c>
      <c r="F301" s="6">
        <v>1</v>
      </c>
      <c r="G301" s="6">
        <v>240.06</v>
      </c>
      <c r="H301" s="6">
        <f t="shared" si="16"/>
        <v>240.06</v>
      </c>
      <c r="I301" s="7">
        <f t="shared" si="17"/>
        <v>8.9033167669927225E-3</v>
      </c>
      <c r="J301" s="7">
        <f t="shared" si="19"/>
        <v>99.739017030361993</v>
      </c>
      <c r="K301" s="4" t="str">
        <f t="shared" si="18"/>
        <v>C</v>
      </c>
    </row>
    <row r="302" spans="1:11" ht="19.95" customHeight="1" x14ac:dyDescent="0.3">
      <c r="A302" s="4" t="s">
        <v>626</v>
      </c>
      <c r="B302" s="5" t="s">
        <v>627</v>
      </c>
      <c r="C302" s="4" t="s">
        <v>14</v>
      </c>
      <c r="D302" s="4" t="s">
        <v>15</v>
      </c>
      <c r="E302" s="4" t="s">
        <v>62</v>
      </c>
      <c r="F302" s="6">
        <v>17</v>
      </c>
      <c r="G302" s="6">
        <v>13.24</v>
      </c>
      <c r="H302" s="6">
        <f t="shared" si="16"/>
        <v>225.08</v>
      </c>
      <c r="I302" s="7">
        <f t="shared" si="17"/>
        <v>8.3477403062347834E-3</v>
      </c>
      <c r="J302" s="7">
        <f t="shared" si="19"/>
        <v>99.747364770668227</v>
      </c>
      <c r="K302" s="4" t="str">
        <f t="shared" si="18"/>
        <v>C</v>
      </c>
    </row>
    <row r="303" spans="1:11" ht="19.95" customHeight="1" x14ac:dyDescent="0.3">
      <c r="A303" s="4" t="s">
        <v>628</v>
      </c>
      <c r="B303" s="5" t="s">
        <v>629</v>
      </c>
      <c r="C303" s="4" t="s">
        <v>28</v>
      </c>
      <c r="D303" s="4" t="s">
        <v>15</v>
      </c>
      <c r="E303" s="4" t="s">
        <v>62</v>
      </c>
      <c r="F303" s="6">
        <v>10</v>
      </c>
      <c r="G303" s="6">
        <v>21.81</v>
      </c>
      <c r="H303" s="6">
        <f t="shared" si="16"/>
        <v>218.1</v>
      </c>
      <c r="I303" s="7">
        <f t="shared" si="17"/>
        <v>8.0888668952808166E-3</v>
      </c>
      <c r="J303" s="7">
        <f t="shared" si="19"/>
        <v>99.755453637563505</v>
      </c>
      <c r="K303" s="4" t="str">
        <f t="shared" si="18"/>
        <v>C</v>
      </c>
    </row>
    <row r="304" spans="1:11" ht="19.95" customHeight="1" x14ac:dyDescent="0.3">
      <c r="A304" s="4" t="s">
        <v>630</v>
      </c>
      <c r="B304" s="5" t="s">
        <v>631</v>
      </c>
      <c r="C304" s="4" t="s">
        <v>14</v>
      </c>
      <c r="D304" s="4" t="s">
        <v>15</v>
      </c>
      <c r="E304" s="4" t="s">
        <v>62</v>
      </c>
      <c r="F304" s="6">
        <v>3</v>
      </c>
      <c r="G304" s="6">
        <v>71.989999999999995</v>
      </c>
      <c r="H304" s="6">
        <f t="shared" si="16"/>
        <v>215.97</v>
      </c>
      <c r="I304" s="7">
        <f t="shared" si="17"/>
        <v>8.0098697082705093E-3</v>
      </c>
      <c r="J304" s="7">
        <f t="shared" si="19"/>
        <v>99.76346350727178</v>
      </c>
      <c r="K304" s="4" t="str">
        <f t="shared" si="18"/>
        <v>C</v>
      </c>
    </row>
    <row r="305" spans="1:11" ht="19.95" customHeight="1" x14ac:dyDescent="0.3">
      <c r="A305" s="4" t="s">
        <v>632</v>
      </c>
      <c r="B305" s="5" t="s">
        <v>633</v>
      </c>
      <c r="C305" s="4" t="s">
        <v>14</v>
      </c>
      <c r="D305" s="4" t="s">
        <v>15</v>
      </c>
      <c r="E305" s="4" t="s">
        <v>62</v>
      </c>
      <c r="F305" s="6">
        <v>13</v>
      </c>
      <c r="G305" s="6">
        <v>16.05</v>
      </c>
      <c r="H305" s="6">
        <f t="shared" si="16"/>
        <v>208.65</v>
      </c>
      <c r="I305" s="7">
        <f t="shared" si="17"/>
        <v>7.7383864176998737E-3</v>
      </c>
      <c r="J305" s="7">
        <f t="shared" si="19"/>
        <v>99.771201893689479</v>
      </c>
      <c r="K305" s="4" t="str">
        <f t="shared" si="18"/>
        <v>C</v>
      </c>
    </row>
    <row r="306" spans="1:11" ht="19.95" customHeight="1" x14ac:dyDescent="0.3">
      <c r="A306" s="4" t="s">
        <v>634</v>
      </c>
      <c r="B306" s="5" t="s">
        <v>635</v>
      </c>
      <c r="C306" s="4" t="s">
        <v>28</v>
      </c>
      <c r="D306" s="4" t="s">
        <v>15</v>
      </c>
      <c r="E306" s="4" t="s">
        <v>62</v>
      </c>
      <c r="F306" s="6">
        <v>1</v>
      </c>
      <c r="G306" s="6">
        <v>206.4</v>
      </c>
      <c r="H306" s="6">
        <f t="shared" si="16"/>
        <v>206.4</v>
      </c>
      <c r="I306" s="7">
        <f t="shared" si="17"/>
        <v>7.6549386849425064E-3</v>
      </c>
      <c r="J306" s="7">
        <f t="shared" si="19"/>
        <v>99.778856832374416</v>
      </c>
      <c r="K306" s="4" t="str">
        <f t="shared" si="18"/>
        <v>C</v>
      </c>
    </row>
    <row r="307" spans="1:11" ht="19.95" customHeight="1" x14ac:dyDescent="0.3">
      <c r="A307" s="4" t="s">
        <v>636</v>
      </c>
      <c r="B307" s="5" t="s">
        <v>637</v>
      </c>
      <c r="C307" s="4" t="s">
        <v>14</v>
      </c>
      <c r="D307" s="4" t="s">
        <v>15</v>
      </c>
      <c r="E307" s="4" t="s">
        <v>62</v>
      </c>
      <c r="F307" s="6">
        <v>10</v>
      </c>
      <c r="G307" s="6">
        <v>19.89</v>
      </c>
      <c r="H307" s="6">
        <f t="shared" si="16"/>
        <v>198.9</v>
      </c>
      <c r="I307" s="7">
        <f t="shared" si="17"/>
        <v>7.3767795757512826E-3</v>
      </c>
      <c r="J307" s="7">
        <f t="shared" si="19"/>
        <v>99.786233611950166</v>
      </c>
      <c r="K307" s="4" t="str">
        <f t="shared" si="18"/>
        <v>C</v>
      </c>
    </row>
    <row r="308" spans="1:11" ht="19.95" customHeight="1" x14ac:dyDescent="0.3">
      <c r="A308" s="4" t="s">
        <v>638</v>
      </c>
      <c r="B308" s="5" t="s">
        <v>639</v>
      </c>
      <c r="C308" s="4" t="s">
        <v>28</v>
      </c>
      <c r="D308" s="4" t="s">
        <v>15</v>
      </c>
      <c r="E308" s="4" t="s">
        <v>62</v>
      </c>
      <c r="F308" s="6">
        <v>1</v>
      </c>
      <c r="G308" s="6">
        <v>195.84</v>
      </c>
      <c r="H308" s="6">
        <f t="shared" si="16"/>
        <v>195.84</v>
      </c>
      <c r="I308" s="7">
        <f t="shared" si="17"/>
        <v>7.2632906592012625E-3</v>
      </c>
      <c r="J308" s="7">
        <f t="shared" si="19"/>
        <v>99.793496902609363</v>
      </c>
      <c r="K308" s="4" t="str">
        <f t="shared" si="18"/>
        <v>C</v>
      </c>
    </row>
    <row r="309" spans="1:11" ht="19.95" customHeight="1" x14ac:dyDescent="0.3">
      <c r="A309" s="4" t="s">
        <v>640</v>
      </c>
      <c r="B309" s="5" t="s">
        <v>641</v>
      </c>
      <c r="C309" s="4" t="s">
        <v>14</v>
      </c>
      <c r="D309" s="4" t="s">
        <v>15</v>
      </c>
      <c r="E309" s="4" t="s">
        <v>62</v>
      </c>
      <c r="F309" s="6">
        <v>2</v>
      </c>
      <c r="G309" s="6">
        <v>97.07</v>
      </c>
      <c r="H309" s="6">
        <f t="shared" si="16"/>
        <v>194.14</v>
      </c>
      <c r="I309" s="7">
        <f t="shared" si="17"/>
        <v>7.2002412611179168E-3</v>
      </c>
      <c r="J309" s="7">
        <f t="shared" si="19"/>
        <v>99.80069714387048</v>
      </c>
      <c r="K309" s="4" t="str">
        <f t="shared" si="18"/>
        <v>C</v>
      </c>
    </row>
    <row r="310" spans="1:11" ht="19.95" customHeight="1" x14ac:dyDescent="0.3">
      <c r="A310" s="4" t="s">
        <v>642</v>
      </c>
      <c r="B310" s="5" t="s">
        <v>643</v>
      </c>
      <c r="C310" s="4" t="s">
        <v>14</v>
      </c>
      <c r="D310" s="4" t="s">
        <v>15</v>
      </c>
      <c r="E310" s="4" t="s">
        <v>62</v>
      </c>
      <c r="F310" s="6">
        <v>5</v>
      </c>
      <c r="G310" s="6">
        <v>38.39</v>
      </c>
      <c r="H310" s="6">
        <f t="shared" si="16"/>
        <v>191.95</v>
      </c>
      <c r="I310" s="7">
        <f t="shared" si="17"/>
        <v>7.1190188012340795E-3</v>
      </c>
      <c r="J310" s="7">
        <f t="shared" si="19"/>
        <v>99.807816162671713</v>
      </c>
      <c r="K310" s="4" t="str">
        <f t="shared" si="18"/>
        <v>C</v>
      </c>
    </row>
    <row r="311" spans="1:11" ht="19.95" customHeight="1" x14ac:dyDescent="0.3">
      <c r="A311" s="4" t="s">
        <v>644</v>
      </c>
      <c r="B311" s="5" t="s">
        <v>645</v>
      </c>
      <c r="C311" s="4" t="s">
        <v>14</v>
      </c>
      <c r="D311" s="4" t="s">
        <v>15</v>
      </c>
      <c r="E311" s="4" t="s">
        <v>16</v>
      </c>
      <c r="F311" s="6">
        <v>0.4</v>
      </c>
      <c r="G311" s="6">
        <v>476.6</v>
      </c>
      <c r="H311" s="6">
        <f t="shared" si="16"/>
        <v>190.64</v>
      </c>
      <c r="I311" s="7">
        <f t="shared" si="17"/>
        <v>7.0704336768286791E-3</v>
      </c>
      <c r="J311" s="7">
        <f t="shared" si="19"/>
        <v>99.814886596348543</v>
      </c>
      <c r="K311" s="4" t="str">
        <f t="shared" si="18"/>
        <v>C</v>
      </c>
    </row>
    <row r="312" spans="1:11" ht="19.95" customHeight="1" x14ac:dyDescent="0.3">
      <c r="A312" s="4" t="s">
        <v>646</v>
      </c>
      <c r="B312" s="5" t="s">
        <v>647</v>
      </c>
      <c r="C312" s="4" t="s">
        <v>14</v>
      </c>
      <c r="D312" s="4" t="s">
        <v>15</v>
      </c>
      <c r="E312" s="4" t="s">
        <v>62</v>
      </c>
      <c r="F312" s="6">
        <v>20</v>
      </c>
      <c r="G312" s="6">
        <v>9</v>
      </c>
      <c r="H312" s="6">
        <f t="shared" si="16"/>
        <v>180</v>
      </c>
      <c r="I312" s="7">
        <f t="shared" si="17"/>
        <v>6.675818620589395E-3</v>
      </c>
      <c r="J312" s="7">
        <f t="shared" si="19"/>
        <v>99.821562414969137</v>
      </c>
      <c r="K312" s="4" t="str">
        <f t="shared" si="18"/>
        <v>C</v>
      </c>
    </row>
    <row r="313" spans="1:11" ht="28.05" customHeight="1" x14ac:dyDescent="0.3">
      <c r="A313" s="4" t="s">
        <v>648</v>
      </c>
      <c r="B313" s="5" t="s">
        <v>649</v>
      </c>
      <c r="C313" s="4" t="s">
        <v>14</v>
      </c>
      <c r="D313" s="4" t="s">
        <v>15</v>
      </c>
      <c r="E313" s="4" t="s">
        <v>62</v>
      </c>
      <c r="F313" s="6">
        <v>6</v>
      </c>
      <c r="G313" s="6">
        <v>29.98</v>
      </c>
      <c r="H313" s="6">
        <f t="shared" si="16"/>
        <v>179.88</v>
      </c>
      <c r="I313" s="7">
        <f t="shared" si="17"/>
        <v>6.671368074842335E-3</v>
      </c>
      <c r="J313" s="7">
        <f t="shared" si="19"/>
        <v>99.828233783043984</v>
      </c>
      <c r="K313" s="4" t="str">
        <f t="shared" si="18"/>
        <v>C</v>
      </c>
    </row>
    <row r="314" spans="1:11" ht="19.95" customHeight="1" x14ac:dyDescent="0.3">
      <c r="A314" s="4" t="s">
        <v>650</v>
      </c>
      <c r="B314" s="5" t="s">
        <v>651</v>
      </c>
      <c r="C314" s="4" t="s">
        <v>14</v>
      </c>
      <c r="D314" s="4" t="s">
        <v>15</v>
      </c>
      <c r="E314" s="4" t="s">
        <v>62</v>
      </c>
      <c r="F314" s="6">
        <v>20</v>
      </c>
      <c r="G314" s="6">
        <v>8.99</v>
      </c>
      <c r="H314" s="6">
        <f t="shared" si="16"/>
        <v>179.8</v>
      </c>
      <c r="I314" s="7">
        <f t="shared" si="17"/>
        <v>6.6684010443442956E-3</v>
      </c>
      <c r="J314" s="7">
        <f t="shared" si="19"/>
        <v>99.834902184088335</v>
      </c>
      <c r="K314" s="4" t="str">
        <f t="shared" si="18"/>
        <v>C</v>
      </c>
    </row>
    <row r="315" spans="1:11" ht="19.95" customHeight="1" x14ac:dyDescent="0.3">
      <c r="A315" s="4" t="s">
        <v>652</v>
      </c>
      <c r="B315" s="5" t="s">
        <v>653</v>
      </c>
      <c r="C315" s="4" t="s">
        <v>28</v>
      </c>
      <c r="D315" s="4" t="s">
        <v>15</v>
      </c>
      <c r="E315" s="4" t="s">
        <v>62</v>
      </c>
      <c r="F315" s="6">
        <v>48</v>
      </c>
      <c r="G315" s="6">
        <v>3.74</v>
      </c>
      <c r="H315" s="6">
        <f t="shared" si="16"/>
        <v>179.52</v>
      </c>
      <c r="I315" s="7">
        <f t="shared" si="17"/>
        <v>6.6580164376011568E-3</v>
      </c>
      <c r="J315" s="7">
        <f t="shared" si="19"/>
        <v>99.841560200525933</v>
      </c>
      <c r="K315" s="4" t="str">
        <f t="shared" si="18"/>
        <v>C</v>
      </c>
    </row>
    <row r="316" spans="1:11" ht="19.95" customHeight="1" x14ac:dyDescent="0.3">
      <c r="A316" s="4" t="s">
        <v>654</v>
      </c>
      <c r="B316" s="5" t="s">
        <v>655</v>
      </c>
      <c r="C316" s="4" t="s">
        <v>14</v>
      </c>
      <c r="D316" s="4" t="s">
        <v>15</v>
      </c>
      <c r="E316" s="4" t="s">
        <v>62</v>
      </c>
      <c r="F316" s="6">
        <v>2</v>
      </c>
      <c r="G316" s="6">
        <v>86.39</v>
      </c>
      <c r="H316" s="6">
        <f t="shared" si="16"/>
        <v>172.78</v>
      </c>
      <c r="I316" s="7">
        <f t="shared" si="17"/>
        <v>6.4080441181413091E-3</v>
      </c>
      <c r="J316" s="7">
        <f t="shared" si="19"/>
        <v>99.847968244644079</v>
      </c>
      <c r="K316" s="4" t="str">
        <f t="shared" si="18"/>
        <v>C</v>
      </c>
    </row>
    <row r="317" spans="1:11" ht="15" customHeight="1" x14ac:dyDescent="0.3">
      <c r="A317" s="4" t="s">
        <v>656</v>
      </c>
      <c r="B317" s="5" t="s">
        <v>657</v>
      </c>
      <c r="C317" s="4" t="s">
        <v>14</v>
      </c>
      <c r="D317" s="4" t="s">
        <v>15</v>
      </c>
      <c r="E317" s="4" t="s">
        <v>62</v>
      </c>
      <c r="F317" s="6">
        <v>1</v>
      </c>
      <c r="G317" s="6">
        <v>169</v>
      </c>
      <c r="H317" s="6">
        <f t="shared" si="16"/>
        <v>169</v>
      </c>
      <c r="I317" s="7">
        <f t="shared" si="17"/>
        <v>6.2678519271089318E-3</v>
      </c>
      <c r="J317" s="7">
        <f t="shared" si="19"/>
        <v>99.854236096571185</v>
      </c>
      <c r="K317" s="4" t="str">
        <f t="shared" si="18"/>
        <v>C</v>
      </c>
    </row>
    <row r="318" spans="1:11" ht="15" customHeight="1" x14ac:dyDescent="0.3">
      <c r="A318" s="4" t="s">
        <v>658</v>
      </c>
      <c r="B318" s="5" t="s">
        <v>659</v>
      </c>
      <c r="C318" s="4" t="s">
        <v>14</v>
      </c>
      <c r="D318" s="4" t="s">
        <v>15</v>
      </c>
      <c r="E318" s="4" t="s">
        <v>62</v>
      </c>
      <c r="F318" s="6">
        <v>1</v>
      </c>
      <c r="G318" s="6">
        <v>162.76</v>
      </c>
      <c r="H318" s="6">
        <f t="shared" si="16"/>
        <v>162.76</v>
      </c>
      <c r="I318" s="7">
        <f t="shared" si="17"/>
        <v>6.0364235482618326E-3</v>
      </c>
      <c r="J318" s="7">
        <f t="shared" si="19"/>
        <v>99.860272520119452</v>
      </c>
      <c r="K318" s="4" t="str">
        <f t="shared" si="18"/>
        <v>C</v>
      </c>
    </row>
    <row r="319" spans="1:11" ht="19.95" customHeight="1" x14ac:dyDescent="0.3">
      <c r="A319" s="4" t="s">
        <v>660</v>
      </c>
      <c r="B319" s="5" t="s">
        <v>661</v>
      </c>
      <c r="C319" s="4" t="s">
        <v>14</v>
      </c>
      <c r="D319" s="4" t="s">
        <v>15</v>
      </c>
      <c r="E319" s="4" t="s">
        <v>62</v>
      </c>
      <c r="F319" s="6">
        <v>2</v>
      </c>
      <c r="G319" s="6">
        <v>77.849999999999994</v>
      </c>
      <c r="H319" s="6">
        <f t="shared" si="16"/>
        <v>155.69999999999999</v>
      </c>
      <c r="I319" s="7">
        <f t="shared" si="17"/>
        <v>5.7745831068098264E-3</v>
      </c>
      <c r="J319" s="7">
        <f t="shared" si="19"/>
        <v>99.866047103226265</v>
      </c>
      <c r="K319" s="4" t="str">
        <f t="shared" si="18"/>
        <v>C</v>
      </c>
    </row>
    <row r="320" spans="1:11" ht="19.95" customHeight="1" x14ac:dyDescent="0.3">
      <c r="A320" s="4" t="s">
        <v>662</v>
      </c>
      <c r="B320" s="5" t="s">
        <v>663</v>
      </c>
      <c r="C320" s="4" t="s">
        <v>14</v>
      </c>
      <c r="D320" s="4" t="s">
        <v>15</v>
      </c>
      <c r="E320" s="4" t="s">
        <v>62</v>
      </c>
      <c r="F320" s="6">
        <v>10</v>
      </c>
      <c r="G320" s="6">
        <v>14.96</v>
      </c>
      <c r="H320" s="6">
        <f t="shared" si="16"/>
        <v>149.6</v>
      </c>
      <c r="I320" s="7">
        <f t="shared" si="17"/>
        <v>5.5483470313342966E-3</v>
      </c>
      <c r="J320" s="7">
        <f t="shared" si="19"/>
        <v>99.871595450257601</v>
      </c>
      <c r="K320" s="4" t="str">
        <f t="shared" si="18"/>
        <v>C</v>
      </c>
    </row>
    <row r="321" spans="1:11" ht="19.95" customHeight="1" x14ac:dyDescent="0.3">
      <c r="A321" s="4" t="s">
        <v>664</v>
      </c>
      <c r="B321" s="5" t="s">
        <v>665</v>
      </c>
      <c r="C321" s="4" t="s">
        <v>28</v>
      </c>
      <c r="D321" s="4" t="s">
        <v>15</v>
      </c>
      <c r="E321" s="4" t="s">
        <v>62</v>
      </c>
      <c r="F321" s="6">
        <v>8</v>
      </c>
      <c r="G321" s="6">
        <v>18.29</v>
      </c>
      <c r="H321" s="6">
        <f t="shared" si="16"/>
        <v>146.32</v>
      </c>
      <c r="I321" s="7">
        <f t="shared" si="17"/>
        <v>5.4266987809146678E-3</v>
      </c>
      <c r="J321" s="7">
        <f t="shared" si="19"/>
        <v>99.87702214903851</v>
      </c>
      <c r="K321" s="4" t="str">
        <f t="shared" si="18"/>
        <v>C</v>
      </c>
    </row>
    <row r="322" spans="1:11" ht="28.05" customHeight="1" x14ac:dyDescent="0.3">
      <c r="A322" s="4" t="s">
        <v>666</v>
      </c>
      <c r="B322" s="5" t="s">
        <v>667</v>
      </c>
      <c r="C322" s="4" t="s">
        <v>14</v>
      </c>
      <c r="D322" s="4" t="s">
        <v>15</v>
      </c>
      <c r="E322" s="4" t="s">
        <v>51</v>
      </c>
      <c r="F322" s="6">
        <v>2</v>
      </c>
      <c r="G322" s="6">
        <v>70.98</v>
      </c>
      <c r="H322" s="6">
        <f t="shared" si="16"/>
        <v>141.96</v>
      </c>
      <c r="I322" s="7">
        <f t="shared" si="17"/>
        <v>5.2649956187715025E-3</v>
      </c>
      <c r="J322" s="7">
        <f t="shared" si="19"/>
        <v>99.882287144657283</v>
      </c>
      <c r="K322" s="4" t="str">
        <f t="shared" si="18"/>
        <v>C</v>
      </c>
    </row>
    <row r="323" spans="1:11" ht="19.95" customHeight="1" x14ac:dyDescent="0.3">
      <c r="A323" s="4" t="s">
        <v>668</v>
      </c>
      <c r="B323" s="5" t="s">
        <v>669</v>
      </c>
      <c r="C323" s="4" t="s">
        <v>14</v>
      </c>
      <c r="D323" s="4" t="s">
        <v>15</v>
      </c>
      <c r="E323" s="4" t="s">
        <v>62</v>
      </c>
      <c r="F323" s="6">
        <v>2</v>
      </c>
      <c r="G323" s="6">
        <v>68.11</v>
      </c>
      <c r="H323" s="6">
        <f t="shared" si="16"/>
        <v>136.22</v>
      </c>
      <c r="I323" s="7">
        <f t="shared" si="17"/>
        <v>5.0521111805371518E-3</v>
      </c>
      <c r="J323" s="7">
        <f t="shared" si="19"/>
        <v>99.887339255837816</v>
      </c>
      <c r="K323" s="4" t="str">
        <f t="shared" si="18"/>
        <v>C</v>
      </c>
    </row>
    <row r="324" spans="1:11" ht="19.95" customHeight="1" x14ac:dyDescent="0.3">
      <c r="A324" s="4" t="s">
        <v>670</v>
      </c>
      <c r="B324" s="5" t="s">
        <v>671</v>
      </c>
      <c r="C324" s="4" t="s">
        <v>28</v>
      </c>
      <c r="D324" s="4" t="s">
        <v>61</v>
      </c>
      <c r="E324" s="4" t="s">
        <v>51</v>
      </c>
      <c r="F324" s="6">
        <v>2.2999999999999998</v>
      </c>
      <c r="G324" s="6">
        <v>59.14</v>
      </c>
      <c r="H324" s="6">
        <f t="shared" ref="H324:H387" si="20">ROUND(F324*G324,2)</f>
        <v>136.02000000000001</v>
      </c>
      <c r="I324" s="7">
        <f t="shared" ref="I324:I387" si="21">H324 / VALOR_TOTAL * 100</f>
        <v>5.0446936042920533E-3</v>
      </c>
      <c r="J324" s="7">
        <f t="shared" si="19"/>
        <v>99.892383949442106</v>
      </c>
      <c r="K324" s="4" t="str">
        <f t="shared" ref="K324:K387" si="22">IF(J324&lt;=50,"A",IF(J324&lt;=80,"B","C"))</f>
        <v>C</v>
      </c>
    </row>
    <row r="325" spans="1:11" ht="19.95" customHeight="1" x14ac:dyDescent="0.3">
      <c r="A325" s="4" t="s">
        <v>672</v>
      </c>
      <c r="B325" s="5" t="s">
        <v>673</v>
      </c>
      <c r="C325" s="4" t="s">
        <v>14</v>
      </c>
      <c r="D325" s="4" t="s">
        <v>15</v>
      </c>
      <c r="E325" s="4" t="s">
        <v>62</v>
      </c>
      <c r="F325" s="6">
        <v>6</v>
      </c>
      <c r="G325" s="6">
        <v>22.23</v>
      </c>
      <c r="H325" s="6">
        <f t="shared" si="20"/>
        <v>133.38</v>
      </c>
      <c r="I325" s="7">
        <f t="shared" si="21"/>
        <v>4.9467815978567415E-3</v>
      </c>
      <c r="J325" s="7">
        <f t="shared" ref="J325:J388" si="23">I325+J324</f>
        <v>99.897330731039958</v>
      </c>
      <c r="K325" s="4" t="str">
        <f t="shared" si="22"/>
        <v>C</v>
      </c>
    </row>
    <row r="326" spans="1:11" ht="28.05" customHeight="1" x14ac:dyDescent="0.3">
      <c r="A326" s="4" t="s">
        <v>674</v>
      </c>
      <c r="B326" s="5" t="s">
        <v>675</v>
      </c>
      <c r="C326" s="4" t="s">
        <v>14</v>
      </c>
      <c r="D326" s="4" t="s">
        <v>15</v>
      </c>
      <c r="E326" s="4" t="s">
        <v>62</v>
      </c>
      <c r="F326" s="6">
        <v>7</v>
      </c>
      <c r="G326" s="6">
        <v>18.170000000000002</v>
      </c>
      <c r="H326" s="6">
        <f t="shared" si="20"/>
        <v>127.19</v>
      </c>
      <c r="I326" s="7">
        <f t="shared" si="21"/>
        <v>4.7172076130709171E-3</v>
      </c>
      <c r="J326" s="7">
        <f t="shared" si="23"/>
        <v>99.902047938653027</v>
      </c>
      <c r="K326" s="4" t="str">
        <f t="shared" si="22"/>
        <v>C</v>
      </c>
    </row>
    <row r="327" spans="1:11" ht="19.95" customHeight="1" x14ac:dyDescent="0.3">
      <c r="A327" s="4" t="s">
        <v>676</v>
      </c>
      <c r="B327" s="5" t="s">
        <v>677</v>
      </c>
      <c r="C327" s="4" t="s">
        <v>14</v>
      </c>
      <c r="D327" s="4" t="s">
        <v>15</v>
      </c>
      <c r="E327" s="4" t="s">
        <v>51</v>
      </c>
      <c r="F327" s="6">
        <v>1</v>
      </c>
      <c r="G327" s="6">
        <v>124.33</v>
      </c>
      <c r="H327" s="6">
        <f t="shared" si="20"/>
        <v>124.33</v>
      </c>
      <c r="I327" s="7">
        <f t="shared" si="21"/>
        <v>4.6111362727659973E-3</v>
      </c>
      <c r="J327" s="7">
        <f t="shared" si="23"/>
        <v>99.906659074925798</v>
      </c>
      <c r="K327" s="4" t="str">
        <f t="shared" si="22"/>
        <v>C</v>
      </c>
    </row>
    <row r="328" spans="1:11" ht="19.95" customHeight="1" x14ac:dyDescent="0.3">
      <c r="A328" s="4" t="s">
        <v>678</v>
      </c>
      <c r="B328" s="5" t="s">
        <v>679</v>
      </c>
      <c r="C328" s="4" t="s">
        <v>14</v>
      </c>
      <c r="D328" s="4" t="s">
        <v>15</v>
      </c>
      <c r="E328" s="4" t="s">
        <v>62</v>
      </c>
      <c r="F328" s="6">
        <v>2</v>
      </c>
      <c r="G328" s="6">
        <v>61.61</v>
      </c>
      <c r="H328" s="6">
        <f t="shared" si="20"/>
        <v>123.22</v>
      </c>
      <c r="I328" s="7">
        <f t="shared" si="21"/>
        <v>4.5699687246056955E-3</v>
      </c>
      <c r="J328" s="7">
        <f t="shared" si="23"/>
        <v>99.911229043650408</v>
      </c>
      <c r="K328" s="4" t="str">
        <f t="shared" si="22"/>
        <v>C</v>
      </c>
    </row>
    <row r="329" spans="1:11" ht="19.95" customHeight="1" x14ac:dyDescent="0.3">
      <c r="A329" s="4" t="s">
        <v>680</v>
      </c>
      <c r="B329" s="5" t="s">
        <v>681</v>
      </c>
      <c r="C329" s="4" t="s">
        <v>14</v>
      </c>
      <c r="D329" s="4" t="s">
        <v>15</v>
      </c>
      <c r="E329" s="4" t="s">
        <v>62</v>
      </c>
      <c r="F329" s="6">
        <v>6</v>
      </c>
      <c r="G329" s="6">
        <v>20</v>
      </c>
      <c r="H329" s="6">
        <f t="shared" si="20"/>
        <v>120</v>
      </c>
      <c r="I329" s="7">
        <f t="shared" si="21"/>
        <v>4.4505457470595967E-3</v>
      </c>
      <c r="J329" s="7">
        <f t="shared" si="23"/>
        <v>99.91567958939747</v>
      </c>
      <c r="K329" s="4" t="str">
        <f t="shared" si="22"/>
        <v>C</v>
      </c>
    </row>
    <row r="330" spans="1:11" ht="19.95" customHeight="1" x14ac:dyDescent="0.3">
      <c r="A330" s="4" t="s">
        <v>682</v>
      </c>
      <c r="B330" s="5" t="s">
        <v>683</v>
      </c>
      <c r="C330" s="4" t="s">
        <v>28</v>
      </c>
      <c r="D330" s="4" t="s">
        <v>15</v>
      </c>
      <c r="E330" s="4" t="s">
        <v>62</v>
      </c>
      <c r="F330" s="6">
        <v>5</v>
      </c>
      <c r="G330" s="6">
        <v>23.47</v>
      </c>
      <c r="H330" s="6">
        <f t="shared" si="20"/>
        <v>117.35</v>
      </c>
      <c r="I330" s="7">
        <f t="shared" si="21"/>
        <v>4.3522628618120306E-3</v>
      </c>
      <c r="J330" s="7">
        <f t="shared" si="23"/>
        <v>99.920031852259285</v>
      </c>
      <c r="K330" s="4" t="str">
        <f t="shared" si="22"/>
        <v>C</v>
      </c>
    </row>
    <row r="331" spans="1:11" ht="19.95" customHeight="1" x14ac:dyDescent="0.3">
      <c r="A331" s="4" t="s">
        <v>684</v>
      </c>
      <c r="B331" s="5" t="s">
        <v>685</v>
      </c>
      <c r="C331" s="4" t="s">
        <v>14</v>
      </c>
      <c r="D331" s="4" t="s">
        <v>15</v>
      </c>
      <c r="E331" s="4" t="s">
        <v>62</v>
      </c>
      <c r="F331" s="6">
        <v>5</v>
      </c>
      <c r="G331" s="6">
        <v>23.45</v>
      </c>
      <c r="H331" s="6">
        <f t="shared" si="20"/>
        <v>117.25</v>
      </c>
      <c r="I331" s="7">
        <f t="shared" si="21"/>
        <v>4.3485540736894809E-3</v>
      </c>
      <c r="J331" s="7">
        <f t="shared" si="23"/>
        <v>99.924380406332972</v>
      </c>
      <c r="K331" s="4" t="str">
        <f t="shared" si="22"/>
        <v>C</v>
      </c>
    </row>
    <row r="332" spans="1:11" ht="19.95" customHeight="1" x14ac:dyDescent="0.3">
      <c r="A332" s="4" t="s">
        <v>686</v>
      </c>
      <c r="B332" s="5" t="s">
        <v>687</v>
      </c>
      <c r="C332" s="4" t="s">
        <v>14</v>
      </c>
      <c r="D332" s="4" t="s">
        <v>15</v>
      </c>
      <c r="E332" s="4" t="s">
        <v>62</v>
      </c>
      <c r="F332" s="6">
        <v>4</v>
      </c>
      <c r="G332" s="6">
        <v>27.82</v>
      </c>
      <c r="H332" s="6">
        <f t="shared" si="20"/>
        <v>111.28</v>
      </c>
      <c r="I332" s="7">
        <f t="shared" si="21"/>
        <v>4.1271394227732662E-3</v>
      </c>
      <c r="J332" s="7">
        <f t="shared" si="23"/>
        <v>99.92850754575575</v>
      </c>
      <c r="K332" s="4" t="str">
        <f t="shared" si="22"/>
        <v>C</v>
      </c>
    </row>
    <row r="333" spans="1:11" ht="28.05" customHeight="1" x14ac:dyDescent="0.3">
      <c r="A333" s="4" t="s">
        <v>688</v>
      </c>
      <c r="B333" s="5" t="s">
        <v>689</v>
      </c>
      <c r="C333" s="4" t="s">
        <v>14</v>
      </c>
      <c r="D333" s="4" t="s">
        <v>15</v>
      </c>
      <c r="E333" s="4" t="s">
        <v>62</v>
      </c>
      <c r="F333" s="6">
        <v>3</v>
      </c>
      <c r="G333" s="6">
        <v>37.04</v>
      </c>
      <c r="H333" s="6">
        <f t="shared" si="20"/>
        <v>111.12</v>
      </c>
      <c r="I333" s="7">
        <f t="shared" si="21"/>
        <v>4.1212053617771865E-3</v>
      </c>
      <c r="J333" s="7">
        <f t="shared" si="23"/>
        <v>99.932628751117534</v>
      </c>
      <c r="K333" s="4" t="str">
        <f t="shared" si="22"/>
        <v>C</v>
      </c>
    </row>
    <row r="334" spans="1:11" ht="19.95" customHeight="1" x14ac:dyDescent="0.3">
      <c r="A334" s="4" t="s">
        <v>690</v>
      </c>
      <c r="B334" s="5" t="s">
        <v>691</v>
      </c>
      <c r="C334" s="4" t="s">
        <v>28</v>
      </c>
      <c r="D334" s="4" t="s">
        <v>15</v>
      </c>
      <c r="E334" s="4" t="s">
        <v>62</v>
      </c>
      <c r="F334" s="6">
        <v>2</v>
      </c>
      <c r="G334" s="6">
        <v>54.38</v>
      </c>
      <c r="H334" s="6">
        <f t="shared" si="20"/>
        <v>108.76</v>
      </c>
      <c r="I334" s="7">
        <f t="shared" si="21"/>
        <v>4.0336779620850144E-3</v>
      </c>
      <c r="J334" s="7">
        <f t="shared" si="23"/>
        <v>99.936662429079618</v>
      </c>
      <c r="K334" s="4" t="str">
        <f t="shared" si="22"/>
        <v>C</v>
      </c>
    </row>
    <row r="335" spans="1:11" ht="19.95" customHeight="1" x14ac:dyDescent="0.3">
      <c r="A335" s="4" t="s">
        <v>692</v>
      </c>
      <c r="B335" s="5" t="s">
        <v>693</v>
      </c>
      <c r="C335" s="4" t="s">
        <v>14</v>
      </c>
      <c r="D335" s="4" t="s">
        <v>15</v>
      </c>
      <c r="E335" s="4" t="s">
        <v>62</v>
      </c>
      <c r="F335" s="6">
        <v>1</v>
      </c>
      <c r="G335" s="6">
        <v>104.27</v>
      </c>
      <c r="H335" s="6">
        <f t="shared" si="20"/>
        <v>104.27</v>
      </c>
      <c r="I335" s="7">
        <f t="shared" si="21"/>
        <v>3.867153375382534E-3</v>
      </c>
      <c r="J335" s="7">
        <f t="shared" si="23"/>
        <v>99.940529582455</v>
      </c>
      <c r="K335" s="4" t="str">
        <f t="shared" si="22"/>
        <v>C</v>
      </c>
    </row>
    <row r="336" spans="1:11" ht="19.95" customHeight="1" x14ac:dyDescent="0.3">
      <c r="A336" s="4" t="s">
        <v>694</v>
      </c>
      <c r="B336" s="5" t="s">
        <v>695</v>
      </c>
      <c r="C336" s="4" t="s">
        <v>14</v>
      </c>
      <c r="D336" s="4" t="s">
        <v>15</v>
      </c>
      <c r="E336" s="4" t="s">
        <v>62</v>
      </c>
      <c r="F336" s="6">
        <v>2</v>
      </c>
      <c r="G336" s="6">
        <v>51.78</v>
      </c>
      <c r="H336" s="6">
        <f t="shared" si="20"/>
        <v>103.56</v>
      </c>
      <c r="I336" s="7">
        <f t="shared" si="21"/>
        <v>3.8408209797124323E-3</v>
      </c>
      <c r="J336" s="7">
        <f t="shared" si="23"/>
        <v>99.944370403434718</v>
      </c>
      <c r="K336" s="4" t="str">
        <f t="shared" si="22"/>
        <v>C</v>
      </c>
    </row>
    <row r="337" spans="1:11" ht="19.95" customHeight="1" x14ac:dyDescent="0.3">
      <c r="A337" s="4" t="s">
        <v>696</v>
      </c>
      <c r="B337" s="5" t="s">
        <v>463</v>
      </c>
      <c r="C337" s="4" t="s">
        <v>28</v>
      </c>
      <c r="D337" s="4" t="s">
        <v>15</v>
      </c>
      <c r="E337" s="4" t="s">
        <v>62</v>
      </c>
      <c r="F337" s="6">
        <v>3</v>
      </c>
      <c r="G337" s="6">
        <v>34.299999999999997</v>
      </c>
      <c r="H337" s="6">
        <f t="shared" si="20"/>
        <v>102.9</v>
      </c>
      <c r="I337" s="7">
        <f t="shared" si="21"/>
        <v>3.8163429781036045E-3</v>
      </c>
      <c r="J337" s="7">
        <f t="shared" si="23"/>
        <v>99.948186746412816</v>
      </c>
      <c r="K337" s="4" t="str">
        <f t="shared" si="22"/>
        <v>C</v>
      </c>
    </row>
    <row r="338" spans="1:11" ht="19.95" customHeight="1" x14ac:dyDescent="0.3">
      <c r="A338" s="4" t="s">
        <v>697</v>
      </c>
      <c r="B338" s="5" t="s">
        <v>698</v>
      </c>
      <c r="C338" s="4" t="s">
        <v>14</v>
      </c>
      <c r="D338" s="4" t="s">
        <v>15</v>
      </c>
      <c r="E338" s="4" t="s">
        <v>62</v>
      </c>
      <c r="F338" s="6">
        <v>1</v>
      </c>
      <c r="G338" s="6">
        <v>99.04</v>
      </c>
      <c r="H338" s="6">
        <f t="shared" si="20"/>
        <v>99.04</v>
      </c>
      <c r="I338" s="7">
        <f t="shared" si="21"/>
        <v>3.6731837565731878E-3</v>
      </c>
      <c r="J338" s="7">
        <f t="shared" si="23"/>
        <v>99.951859930169391</v>
      </c>
      <c r="K338" s="4" t="str">
        <f t="shared" si="22"/>
        <v>C</v>
      </c>
    </row>
    <row r="339" spans="1:11" ht="19.95" customHeight="1" x14ac:dyDescent="0.3">
      <c r="A339" s="4" t="s">
        <v>699</v>
      </c>
      <c r="B339" s="5" t="s">
        <v>700</v>
      </c>
      <c r="C339" s="4" t="s">
        <v>28</v>
      </c>
      <c r="D339" s="4" t="s">
        <v>15</v>
      </c>
      <c r="E339" s="4" t="s">
        <v>62</v>
      </c>
      <c r="F339" s="6">
        <v>1</v>
      </c>
      <c r="G339" s="6">
        <v>91.46</v>
      </c>
      <c r="H339" s="6">
        <f t="shared" si="20"/>
        <v>91.46</v>
      </c>
      <c r="I339" s="7">
        <f t="shared" si="21"/>
        <v>3.3920576168839224E-3</v>
      </c>
      <c r="J339" s="7">
        <f t="shared" si="23"/>
        <v>99.955251987786269</v>
      </c>
      <c r="K339" s="4" t="str">
        <f t="shared" si="22"/>
        <v>C</v>
      </c>
    </row>
    <row r="340" spans="1:11" ht="19.95" customHeight="1" x14ac:dyDescent="0.3">
      <c r="A340" s="4" t="s">
        <v>701</v>
      </c>
      <c r="B340" s="5" t="s">
        <v>702</v>
      </c>
      <c r="C340" s="4" t="s">
        <v>14</v>
      </c>
      <c r="D340" s="4" t="s">
        <v>15</v>
      </c>
      <c r="E340" s="4" t="s">
        <v>62</v>
      </c>
      <c r="F340" s="6">
        <v>1</v>
      </c>
      <c r="G340" s="6">
        <v>90.98</v>
      </c>
      <c r="H340" s="6">
        <f t="shared" si="20"/>
        <v>90.98</v>
      </c>
      <c r="I340" s="7">
        <f t="shared" si="21"/>
        <v>3.3742554338956842E-3</v>
      </c>
      <c r="J340" s="7">
        <f t="shared" si="23"/>
        <v>99.958626243220166</v>
      </c>
      <c r="K340" s="4" t="str">
        <f t="shared" si="22"/>
        <v>C</v>
      </c>
    </row>
    <row r="341" spans="1:11" ht="19.95" customHeight="1" x14ac:dyDescent="0.3">
      <c r="A341" s="4" t="s">
        <v>703</v>
      </c>
      <c r="B341" s="5" t="s">
        <v>704</v>
      </c>
      <c r="C341" s="4" t="s">
        <v>28</v>
      </c>
      <c r="D341" s="4" t="s">
        <v>15</v>
      </c>
      <c r="E341" s="4" t="s">
        <v>51</v>
      </c>
      <c r="F341" s="6">
        <v>1</v>
      </c>
      <c r="G341" s="6">
        <v>89.39</v>
      </c>
      <c r="H341" s="6">
        <f t="shared" si="20"/>
        <v>89.39</v>
      </c>
      <c r="I341" s="7">
        <f t="shared" si="21"/>
        <v>3.3152857027471446E-3</v>
      </c>
      <c r="J341" s="7">
        <f t="shared" si="23"/>
        <v>99.961941528922907</v>
      </c>
      <c r="K341" s="4" t="str">
        <f t="shared" si="22"/>
        <v>C</v>
      </c>
    </row>
    <row r="342" spans="1:11" ht="19.95" customHeight="1" x14ac:dyDescent="0.3">
      <c r="A342" s="4" t="s">
        <v>705</v>
      </c>
      <c r="B342" s="5" t="s">
        <v>706</v>
      </c>
      <c r="C342" s="4" t="s">
        <v>28</v>
      </c>
      <c r="D342" s="4" t="s">
        <v>15</v>
      </c>
      <c r="E342" s="4" t="s">
        <v>62</v>
      </c>
      <c r="F342" s="6">
        <v>2</v>
      </c>
      <c r="G342" s="6">
        <v>37.75</v>
      </c>
      <c r="H342" s="6">
        <f t="shared" si="20"/>
        <v>75.5</v>
      </c>
      <c r="I342" s="7">
        <f t="shared" si="21"/>
        <v>2.8001350325249962E-3</v>
      </c>
      <c r="J342" s="7">
        <f t="shared" si="23"/>
        <v>99.964741663955436</v>
      </c>
      <c r="K342" s="4" t="str">
        <f t="shared" si="22"/>
        <v>C</v>
      </c>
    </row>
    <row r="343" spans="1:11" ht="19.95" customHeight="1" x14ac:dyDescent="0.3">
      <c r="A343" s="4" t="s">
        <v>707</v>
      </c>
      <c r="B343" s="5" t="s">
        <v>708</v>
      </c>
      <c r="C343" s="4" t="s">
        <v>28</v>
      </c>
      <c r="D343" s="4" t="s">
        <v>15</v>
      </c>
      <c r="E343" s="4" t="s">
        <v>62</v>
      </c>
      <c r="F343" s="6">
        <v>1</v>
      </c>
      <c r="G343" s="6">
        <v>72.23</v>
      </c>
      <c r="H343" s="6">
        <f t="shared" si="20"/>
        <v>72.23</v>
      </c>
      <c r="I343" s="7">
        <f t="shared" si="21"/>
        <v>2.6788576609176225E-3</v>
      </c>
      <c r="J343" s="7">
        <f t="shared" si="23"/>
        <v>99.967420521616347</v>
      </c>
      <c r="K343" s="4" t="str">
        <f t="shared" si="22"/>
        <v>C</v>
      </c>
    </row>
    <row r="344" spans="1:11" ht="19.95" customHeight="1" x14ac:dyDescent="0.3">
      <c r="A344" s="4" t="s">
        <v>709</v>
      </c>
      <c r="B344" s="5" t="s">
        <v>710</v>
      </c>
      <c r="C344" s="4" t="s">
        <v>14</v>
      </c>
      <c r="D344" s="4" t="s">
        <v>15</v>
      </c>
      <c r="E344" s="4" t="s">
        <v>62</v>
      </c>
      <c r="F344" s="6">
        <v>1</v>
      </c>
      <c r="G344" s="6">
        <v>68.16</v>
      </c>
      <c r="H344" s="6">
        <f t="shared" si="20"/>
        <v>68.16</v>
      </c>
      <c r="I344" s="7">
        <f t="shared" si="21"/>
        <v>2.5279099843298508E-3</v>
      </c>
      <c r="J344" s="7">
        <f t="shared" si="23"/>
        <v>99.96994843160067</v>
      </c>
      <c r="K344" s="4" t="str">
        <f t="shared" si="22"/>
        <v>C</v>
      </c>
    </row>
    <row r="345" spans="1:11" ht="19.95" customHeight="1" x14ac:dyDescent="0.3">
      <c r="A345" s="4" t="s">
        <v>711</v>
      </c>
      <c r="B345" s="5" t="s">
        <v>712</v>
      </c>
      <c r="C345" s="4" t="s">
        <v>14</v>
      </c>
      <c r="D345" s="4" t="s">
        <v>15</v>
      </c>
      <c r="E345" s="4" t="s">
        <v>54</v>
      </c>
      <c r="F345" s="6">
        <v>5.9</v>
      </c>
      <c r="G345" s="6">
        <v>10.07</v>
      </c>
      <c r="H345" s="6">
        <f t="shared" si="20"/>
        <v>59.41</v>
      </c>
      <c r="I345" s="7">
        <f t="shared" si="21"/>
        <v>2.2033910236067549E-3</v>
      </c>
      <c r="J345" s="7">
        <f t="shared" si="23"/>
        <v>99.972151822624284</v>
      </c>
      <c r="K345" s="4" t="str">
        <f t="shared" si="22"/>
        <v>C</v>
      </c>
    </row>
    <row r="346" spans="1:11" ht="28.05" customHeight="1" x14ac:dyDescent="0.3">
      <c r="A346" s="4" t="s">
        <v>713</v>
      </c>
      <c r="B346" s="5" t="s">
        <v>714</v>
      </c>
      <c r="C346" s="4" t="s">
        <v>14</v>
      </c>
      <c r="D346" s="4" t="s">
        <v>15</v>
      </c>
      <c r="E346" s="4" t="s">
        <v>62</v>
      </c>
      <c r="F346" s="6">
        <v>1</v>
      </c>
      <c r="G346" s="6">
        <v>58.34</v>
      </c>
      <c r="H346" s="6">
        <f t="shared" si="20"/>
        <v>58.34</v>
      </c>
      <c r="I346" s="7">
        <f t="shared" si="21"/>
        <v>2.1637069906954741E-3</v>
      </c>
      <c r="J346" s="7">
        <f t="shared" si="23"/>
        <v>99.974315529614984</v>
      </c>
      <c r="K346" s="4" t="str">
        <f t="shared" si="22"/>
        <v>C</v>
      </c>
    </row>
    <row r="347" spans="1:11" ht="19.95" customHeight="1" x14ac:dyDescent="0.3">
      <c r="A347" s="4" t="s">
        <v>715</v>
      </c>
      <c r="B347" s="5" t="s">
        <v>716</v>
      </c>
      <c r="C347" s="4" t="s">
        <v>14</v>
      </c>
      <c r="D347" s="4" t="s">
        <v>15</v>
      </c>
      <c r="E347" s="4" t="s">
        <v>62</v>
      </c>
      <c r="F347" s="6">
        <v>2</v>
      </c>
      <c r="G347" s="6">
        <v>28.8</v>
      </c>
      <c r="H347" s="6">
        <f t="shared" si="20"/>
        <v>57.6</v>
      </c>
      <c r="I347" s="7">
        <f t="shared" si="21"/>
        <v>2.1362619585886065E-3</v>
      </c>
      <c r="J347" s="7">
        <f t="shared" si="23"/>
        <v>99.976451791573567</v>
      </c>
      <c r="K347" s="4" t="str">
        <f t="shared" si="22"/>
        <v>C</v>
      </c>
    </row>
    <row r="348" spans="1:11" ht="19.95" customHeight="1" x14ac:dyDescent="0.3">
      <c r="A348" s="4" t="s">
        <v>717</v>
      </c>
      <c r="B348" s="5" t="s">
        <v>718</v>
      </c>
      <c r="C348" s="4" t="s">
        <v>14</v>
      </c>
      <c r="D348" s="4" t="s">
        <v>15</v>
      </c>
      <c r="E348" s="4" t="s">
        <v>62</v>
      </c>
      <c r="F348" s="6">
        <v>1</v>
      </c>
      <c r="G348" s="6">
        <v>56.96</v>
      </c>
      <c r="H348" s="6">
        <f t="shared" si="20"/>
        <v>56.96</v>
      </c>
      <c r="I348" s="7">
        <f t="shared" si="21"/>
        <v>2.1125257146042886E-3</v>
      </c>
      <c r="J348" s="7">
        <f t="shared" si="23"/>
        <v>99.978564317288175</v>
      </c>
      <c r="K348" s="4" t="str">
        <f t="shared" si="22"/>
        <v>C</v>
      </c>
    </row>
    <row r="349" spans="1:11" ht="19.95" customHeight="1" x14ac:dyDescent="0.3">
      <c r="A349" s="4" t="s">
        <v>719</v>
      </c>
      <c r="B349" s="5" t="s">
        <v>720</v>
      </c>
      <c r="C349" s="4" t="s">
        <v>14</v>
      </c>
      <c r="D349" s="4" t="s">
        <v>15</v>
      </c>
      <c r="E349" s="4" t="s">
        <v>62</v>
      </c>
      <c r="F349" s="6">
        <v>1</v>
      </c>
      <c r="G349" s="6">
        <v>56.81</v>
      </c>
      <c r="H349" s="6">
        <f t="shared" si="20"/>
        <v>56.81</v>
      </c>
      <c r="I349" s="7">
        <f t="shared" si="21"/>
        <v>2.1069625324204645E-3</v>
      </c>
      <c r="J349" s="7">
        <f t="shared" si="23"/>
        <v>99.980671279820598</v>
      </c>
      <c r="K349" s="4" t="str">
        <f t="shared" si="22"/>
        <v>C</v>
      </c>
    </row>
    <row r="350" spans="1:11" ht="19.95" customHeight="1" x14ac:dyDescent="0.3">
      <c r="A350" s="4" t="s">
        <v>721</v>
      </c>
      <c r="B350" s="5" t="s">
        <v>722</v>
      </c>
      <c r="C350" s="4" t="s">
        <v>14</v>
      </c>
      <c r="D350" s="4" t="s">
        <v>15</v>
      </c>
      <c r="E350" s="4" t="s">
        <v>62</v>
      </c>
      <c r="F350" s="6">
        <v>2</v>
      </c>
      <c r="G350" s="6">
        <v>25.74</v>
      </c>
      <c r="H350" s="6">
        <f t="shared" si="20"/>
        <v>51.48</v>
      </c>
      <c r="I350" s="7">
        <f t="shared" si="21"/>
        <v>1.9092841254885668E-3</v>
      </c>
      <c r="J350" s="7">
        <f t="shared" si="23"/>
        <v>99.982580563946087</v>
      </c>
      <c r="K350" s="4" t="str">
        <f t="shared" si="22"/>
        <v>C</v>
      </c>
    </row>
    <row r="351" spans="1:11" ht="19.95" customHeight="1" x14ac:dyDescent="0.3">
      <c r="A351" s="4" t="s">
        <v>723</v>
      </c>
      <c r="B351" s="5" t="s">
        <v>724</v>
      </c>
      <c r="C351" s="4" t="s">
        <v>14</v>
      </c>
      <c r="D351" s="4" t="s">
        <v>15</v>
      </c>
      <c r="E351" s="4" t="s">
        <v>62</v>
      </c>
      <c r="F351" s="6">
        <v>4</v>
      </c>
      <c r="G351" s="6">
        <v>11.59</v>
      </c>
      <c r="H351" s="6">
        <f t="shared" si="20"/>
        <v>46.36</v>
      </c>
      <c r="I351" s="7">
        <f t="shared" si="21"/>
        <v>1.7193941736140242E-3</v>
      </c>
      <c r="J351" s="7">
        <f t="shared" si="23"/>
        <v>99.984299958119706</v>
      </c>
      <c r="K351" s="4" t="str">
        <f t="shared" si="22"/>
        <v>C</v>
      </c>
    </row>
    <row r="352" spans="1:11" ht="19.95" customHeight="1" x14ac:dyDescent="0.3">
      <c r="A352" s="4" t="s">
        <v>725</v>
      </c>
      <c r="B352" s="5" t="s">
        <v>726</v>
      </c>
      <c r="C352" s="4" t="s">
        <v>14</v>
      </c>
      <c r="D352" s="4" t="s">
        <v>15</v>
      </c>
      <c r="E352" s="4" t="s">
        <v>62</v>
      </c>
      <c r="F352" s="6">
        <v>1</v>
      </c>
      <c r="G352" s="6">
        <v>42.39</v>
      </c>
      <c r="H352" s="6">
        <f t="shared" si="20"/>
        <v>42.39</v>
      </c>
      <c r="I352" s="7">
        <f t="shared" si="21"/>
        <v>1.5721552851488026E-3</v>
      </c>
      <c r="J352" s="7">
        <f t="shared" si="23"/>
        <v>99.985872113404852</v>
      </c>
      <c r="K352" s="4" t="str">
        <f t="shared" si="22"/>
        <v>C</v>
      </c>
    </row>
    <row r="353" spans="1:11" ht="19.95" customHeight="1" x14ac:dyDescent="0.3">
      <c r="A353" s="4" t="s">
        <v>727</v>
      </c>
      <c r="B353" s="5" t="s">
        <v>728</v>
      </c>
      <c r="C353" s="4" t="s">
        <v>28</v>
      </c>
      <c r="D353" s="4" t="s">
        <v>15</v>
      </c>
      <c r="E353" s="4" t="s">
        <v>62</v>
      </c>
      <c r="F353" s="6">
        <v>2</v>
      </c>
      <c r="G353" s="6">
        <v>20.89</v>
      </c>
      <c r="H353" s="6">
        <f t="shared" si="20"/>
        <v>41.78</v>
      </c>
      <c r="I353" s="7">
        <f t="shared" si="21"/>
        <v>1.5495316776012495E-3</v>
      </c>
      <c r="J353" s="7">
        <f t="shared" si="23"/>
        <v>99.987421645082449</v>
      </c>
      <c r="K353" s="4" t="str">
        <f t="shared" si="22"/>
        <v>C</v>
      </c>
    </row>
    <row r="354" spans="1:11" ht="28.05" customHeight="1" x14ac:dyDescent="0.3">
      <c r="A354" s="4" t="s">
        <v>729</v>
      </c>
      <c r="B354" s="5" t="s">
        <v>730</v>
      </c>
      <c r="C354" s="4" t="s">
        <v>14</v>
      </c>
      <c r="D354" s="4" t="s">
        <v>15</v>
      </c>
      <c r="E354" s="4" t="s">
        <v>62</v>
      </c>
      <c r="F354" s="6">
        <v>4</v>
      </c>
      <c r="G354" s="6">
        <v>10.17</v>
      </c>
      <c r="H354" s="6">
        <f t="shared" si="20"/>
        <v>40.68</v>
      </c>
      <c r="I354" s="7">
        <f t="shared" si="21"/>
        <v>1.5087350082532032E-3</v>
      </c>
      <c r="J354" s="7">
        <f t="shared" si="23"/>
        <v>99.988930380090707</v>
      </c>
      <c r="K354" s="4" t="str">
        <f t="shared" si="22"/>
        <v>C</v>
      </c>
    </row>
    <row r="355" spans="1:11" ht="19.95" customHeight="1" x14ac:dyDescent="0.3">
      <c r="A355" s="4" t="s">
        <v>731</v>
      </c>
      <c r="B355" s="5" t="s">
        <v>732</v>
      </c>
      <c r="C355" s="4" t="s">
        <v>28</v>
      </c>
      <c r="D355" s="4" t="s">
        <v>15</v>
      </c>
      <c r="E355" s="4" t="s">
        <v>62</v>
      </c>
      <c r="F355" s="6">
        <v>2</v>
      </c>
      <c r="G355" s="6">
        <v>19.89</v>
      </c>
      <c r="H355" s="6">
        <f t="shared" si="20"/>
        <v>39.78</v>
      </c>
      <c r="I355" s="7">
        <f t="shared" si="21"/>
        <v>1.4753559151502562E-3</v>
      </c>
      <c r="J355" s="7">
        <f t="shared" si="23"/>
        <v>99.990405736005854</v>
      </c>
      <c r="K355" s="4" t="str">
        <f t="shared" si="22"/>
        <v>C</v>
      </c>
    </row>
    <row r="356" spans="1:11" ht="28.05" customHeight="1" x14ac:dyDescent="0.3">
      <c r="A356" s="4" t="s">
        <v>733</v>
      </c>
      <c r="B356" s="5" t="s">
        <v>734</v>
      </c>
      <c r="C356" s="4" t="s">
        <v>14</v>
      </c>
      <c r="D356" s="4" t="s">
        <v>15</v>
      </c>
      <c r="E356" s="4" t="s">
        <v>62</v>
      </c>
      <c r="F356" s="6">
        <v>3</v>
      </c>
      <c r="G356" s="6">
        <v>13.16</v>
      </c>
      <c r="H356" s="6">
        <f t="shared" si="20"/>
        <v>39.479999999999997</v>
      </c>
      <c r="I356" s="7">
        <f t="shared" si="21"/>
        <v>1.4642295507826073E-3</v>
      </c>
      <c r="J356" s="7">
        <f t="shared" si="23"/>
        <v>99.991869965556631</v>
      </c>
      <c r="K356" s="4" t="str">
        <f t="shared" si="22"/>
        <v>C</v>
      </c>
    </row>
    <row r="357" spans="1:11" ht="28.05" customHeight="1" x14ac:dyDescent="0.3">
      <c r="A357" s="4" t="s">
        <v>735</v>
      </c>
      <c r="B357" s="5" t="s">
        <v>736</v>
      </c>
      <c r="C357" s="4" t="s">
        <v>14</v>
      </c>
      <c r="D357" s="4" t="s">
        <v>15</v>
      </c>
      <c r="E357" s="4" t="s">
        <v>62</v>
      </c>
      <c r="F357" s="6">
        <v>1</v>
      </c>
      <c r="G357" s="6">
        <v>33.33</v>
      </c>
      <c r="H357" s="6">
        <f t="shared" si="20"/>
        <v>33.33</v>
      </c>
      <c r="I357" s="7">
        <f t="shared" si="21"/>
        <v>1.2361390812458029E-3</v>
      </c>
      <c r="J357" s="7">
        <f t="shared" si="23"/>
        <v>99.993106104637874</v>
      </c>
      <c r="K357" s="4" t="str">
        <f t="shared" si="22"/>
        <v>C</v>
      </c>
    </row>
    <row r="358" spans="1:11" ht="19.95" customHeight="1" x14ac:dyDescent="0.3">
      <c r="A358" s="4" t="s">
        <v>737</v>
      </c>
      <c r="B358" s="5" t="s">
        <v>738</v>
      </c>
      <c r="C358" s="4" t="s">
        <v>14</v>
      </c>
      <c r="D358" s="4" t="s">
        <v>15</v>
      </c>
      <c r="E358" s="4" t="s">
        <v>62</v>
      </c>
      <c r="F358" s="6">
        <v>1</v>
      </c>
      <c r="G358" s="6">
        <v>32.76</v>
      </c>
      <c r="H358" s="6">
        <f t="shared" si="20"/>
        <v>32.76</v>
      </c>
      <c r="I358" s="7">
        <f t="shared" si="21"/>
        <v>1.2149989889472699E-3</v>
      </c>
      <c r="J358" s="7">
        <f t="shared" si="23"/>
        <v>99.994321103626817</v>
      </c>
      <c r="K358" s="4" t="str">
        <f t="shared" si="22"/>
        <v>C</v>
      </c>
    </row>
    <row r="359" spans="1:11" ht="19.95" customHeight="1" x14ac:dyDescent="0.3">
      <c r="A359" s="4" t="s">
        <v>739</v>
      </c>
      <c r="B359" s="5" t="s">
        <v>740</v>
      </c>
      <c r="C359" s="4" t="s">
        <v>14</v>
      </c>
      <c r="D359" s="4" t="s">
        <v>15</v>
      </c>
      <c r="E359" s="4" t="s">
        <v>62</v>
      </c>
      <c r="F359" s="6">
        <v>2</v>
      </c>
      <c r="G359" s="6">
        <v>13.05</v>
      </c>
      <c r="H359" s="6">
        <f t="shared" si="20"/>
        <v>26.1</v>
      </c>
      <c r="I359" s="7">
        <f t="shared" si="21"/>
        <v>9.6799369998546239E-4</v>
      </c>
      <c r="J359" s="7">
        <f t="shared" si="23"/>
        <v>99.995289097326804</v>
      </c>
      <c r="K359" s="4" t="str">
        <f t="shared" si="22"/>
        <v>C</v>
      </c>
    </row>
    <row r="360" spans="1:11" ht="19.95" customHeight="1" x14ac:dyDescent="0.3">
      <c r="A360" s="4" t="s">
        <v>741</v>
      </c>
      <c r="B360" s="5" t="s">
        <v>742</v>
      </c>
      <c r="C360" s="4" t="s">
        <v>14</v>
      </c>
      <c r="D360" s="4" t="s">
        <v>15</v>
      </c>
      <c r="E360" s="4" t="s">
        <v>62</v>
      </c>
      <c r="F360" s="6">
        <v>1</v>
      </c>
      <c r="G360" s="6">
        <v>24.94</v>
      </c>
      <c r="H360" s="6">
        <f t="shared" si="20"/>
        <v>24.94</v>
      </c>
      <c r="I360" s="7">
        <f t="shared" si="21"/>
        <v>9.2497175776388627E-4</v>
      </c>
      <c r="J360" s="7">
        <f t="shared" si="23"/>
        <v>99.996214069084573</v>
      </c>
      <c r="K360" s="4" t="str">
        <f t="shared" si="22"/>
        <v>C</v>
      </c>
    </row>
    <row r="361" spans="1:11" ht="19.95" customHeight="1" x14ac:dyDescent="0.3">
      <c r="A361" s="4" t="s">
        <v>743</v>
      </c>
      <c r="B361" s="5" t="s">
        <v>744</v>
      </c>
      <c r="C361" s="4" t="s">
        <v>14</v>
      </c>
      <c r="D361" s="4" t="s">
        <v>15</v>
      </c>
      <c r="E361" s="4" t="s">
        <v>62</v>
      </c>
      <c r="F361" s="6">
        <v>1</v>
      </c>
      <c r="G361" s="6">
        <v>24.79</v>
      </c>
      <c r="H361" s="6">
        <f t="shared" si="20"/>
        <v>24.79</v>
      </c>
      <c r="I361" s="7">
        <f t="shared" si="21"/>
        <v>9.1940857558006172E-4</v>
      </c>
      <c r="J361" s="7">
        <f t="shared" si="23"/>
        <v>99.997133477660157</v>
      </c>
      <c r="K361" s="4" t="str">
        <f t="shared" si="22"/>
        <v>C</v>
      </c>
    </row>
    <row r="362" spans="1:11" ht="28.05" customHeight="1" x14ac:dyDescent="0.3">
      <c r="A362" s="4" t="s">
        <v>745</v>
      </c>
      <c r="B362" s="5" t="s">
        <v>746</v>
      </c>
      <c r="C362" s="4" t="s">
        <v>14</v>
      </c>
      <c r="D362" s="4" t="s">
        <v>15</v>
      </c>
      <c r="E362" s="4" t="s">
        <v>62</v>
      </c>
      <c r="F362" s="6">
        <v>1</v>
      </c>
      <c r="G362" s="6">
        <v>21.04</v>
      </c>
      <c r="H362" s="6">
        <f t="shared" si="20"/>
        <v>21.04</v>
      </c>
      <c r="I362" s="7">
        <f t="shared" si="21"/>
        <v>7.8032902098444927E-4</v>
      </c>
      <c r="J362" s="7">
        <f t="shared" si="23"/>
        <v>99.99791380668114</v>
      </c>
      <c r="K362" s="4" t="str">
        <f t="shared" si="22"/>
        <v>C</v>
      </c>
    </row>
    <row r="363" spans="1:11" ht="19.95" customHeight="1" x14ac:dyDescent="0.3">
      <c r="A363" s="4" t="s">
        <v>747</v>
      </c>
      <c r="B363" s="5" t="s">
        <v>748</v>
      </c>
      <c r="C363" s="4" t="s">
        <v>14</v>
      </c>
      <c r="D363" s="4" t="s">
        <v>15</v>
      </c>
      <c r="E363" s="4" t="s">
        <v>62</v>
      </c>
      <c r="F363" s="6">
        <v>1</v>
      </c>
      <c r="G363" s="6">
        <v>17.23</v>
      </c>
      <c r="H363" s="6">
        <f t="shared" si="20"/>
        <v>17.23</v>
      </c>
      <c r="I363" s="7">
        <f t="shared" si="21"/>
        <v>6.3902419351530716E-4</v>
      </c>
      <c r="J363" s="7">
        <f t="shared" si="23"/>
        <v>99.998552830874658</v>
      </c>
      <c r="K363" s="4" t="str">
        <f t="shared" si="22"/>
        <v>C</v>
      </c>
    </row>
    <row r="364" spans="1:11" ht="28.05" customHeight="1" x14ac:dyDescent="0.3">
      <c r="A364" s="4" t="s">
        <v>749</v>
      </c>
      <c r="B364" s="5" t="s">
        <v>750</v>
      </c>
      <c r="C364" s="4" t="s">
        <v>28</v>
      </c>
      <c r="D364" s="4" t="s">
        <v>15</v>
      </c>
      <c r="E364" s="4" t="s">
        <v>62</v>
      </c>
      <c r="F364" s="6">
        <v>1</v>
      </c>
      <c r="G364" s="6">
        <v>15.12</v>
      </c>
      <c r="H364" s="6">
        <f t="shared" si="20"/>
        <v>15.12</v>
      </c>
      <c r="I364" s="7">
        <f t="shared" si="21"/>
        <v>5.6076876412950924E-4</v>
      </c>
      <c r="J364" s="7">
        <f t="shared" si="23"/>
        <v>99.99911359963879</v>
      </c>
      <c r="K364" s="4" t="str">
        <f t="shared" si="22"/>
        <v>C</v>
      </c>
    </row>
    <row r="365" spans="1:11" ht="19.95" customHeight="1" x14ac:dyDescent="0.3">
      <c r="A365" s="4" t="s">
        <v>751</v>
      </c>
      <c r="B365" s="5" t="s">
        <v>752</v>
      </c>
      <c r="C365" s="4" t="s">
        <v>14</v>
      </c>
      <c r="D365" s="4" t="s">
        <v>15</v>
      </c>
      <c r="E365" s="4" t="s">
        <v>62</v>
      </c>
      <c r="F365" s="6">
        <v>1</v>
      </c>
      <c r="G365" s="6">
        <v>11.34</v>
      </c>
      <c r="H365" s="6">
        <f t="shared" si="20"/>
        <v>11.34</v>
      </c>
      <c r="I365" s="7">
        <f t="shared" si="21"/>
        <v>4.2057657309713185E-4</v>
      </c>
      <c r="J365" s="7">
        <f t="shared" si="23"/>
        <v>99.999534176211881</v>
      </c>
      <c r="K365" s="4" t="str">
        <f t="shared" si="22"/>
        <v>C</v>
      </c>
    </row>
    <row r="366" spans="1:11" ht="19.95" customHeight="1" x14ac:dyDescent="0.3">
      <c r="A366" s="4" t="s">
        <v>753</v>
      </c>
      <c r="B366" s="5" t="s">
        <v>754</v>
      </c>
      <c r="C366" s="4" t="s">
        <v>14</v>
      </c>
      <c r="D366" s="4" t="s">
        <v>15</v>
      </c>
      <c r="E366" s="4" t="s">
        <v>62</v>
      </c>
      <c r="F366" s="6">
        <v>1</v>
      </c>
      <c r="G366" s="6">
        <v>9.98</v>
      </c>
      <c r="H366" s="6">
        <f t="shared" si="20"/>
        <v>9.98</v>
      </c>
      <c r="I366" s="7">
        <f t="shared" si="21"/>
        <v>3.7013705463045645E-4</v>
      </c>
      <c r="J366" s="7">
        <f t="shared" si="23"/>
        <v>99.999904313266512</v>
      </c>
      <c r="K366" s="4" t="str">
        <f t="shared" si="22"/>
        <v>C</v>
      </c>
    </row>
    <row r="367" spans="1:11" ht="19.95" customHeight="1" x14ac:dyDescent="0.3">
      <c r="A367" s="4" t="s">
        <v>755</v>
      </c>
      <c r="B367" s="5" t="s">
        <v>756</v>
      </c>
      <c r="C367" s="4" t="s">
        <v>28</v>
      </c>
      <c r="D367" s="4" t="s">
        <v>15</v>
      </c>
      <c r="E367" s="4" t="s">
        <v>62</v>
      </c>
      <c r="F367" s="6">
        <v>1</v>
      </c>
      <c r="G367" s="6">
        <v>2.6</v>
      </c>
      <c r="H367" s="6">
        <f t="shared" si="20"/>
        <v>2.6</v>
      </c>
      <c r="I367" s="7">
        <f t="shared" si="21"/>
        <v>9.6428491186291272E-5</v>
      </c>
      <c r="J367" s="7">
        <f t="shared" si="23"/>
        <v>100.0000007417577</v>
      </c>
      <c r="K367" s="4" t="str">
        <f t="shared" si="22"/>
        <v>C</v>
      </c>
    </row>
    <row r="368" spans="1:11" ht="18" customHeight="1" x14ac:dyDescent="0.3">
      <c r="A368" s="1"/>
      <c r="B368" s="1"/>
      <c r="C368" s="9" t="s">
        <v>0</v>
      </c>
      <c r="D368" s="9"/>
      <c r="E368" s="9"/>
      <c r="F368" s="9"/>
      <c r="G368" s="1"/>
      <c r="H368" s="1"/>
      <c r="I368" s="1"/>
      <c r="J368" s="1"/>
      <c r="K368" s="1"/>
    </row>
    <row r="369" spans="1:11" ht="18" customHeight="1" x14ac:dyDescent="0.3">
      <c r="A369" s="1"/>
      <c r="B369" s="1"/>
      <c r="C369" s="1"/>
      <c r="D369" s="1"/>
      <c r="E369" s="1"/>
      <c r="F369" s="1"/>
      <c r="G369" s="9" t="str">
        <f>"Subtotal até "&amp;TRUNC(J367,2)&amp;"%"</f>
        <v>Subtotal até 100%</v>
      </c>
      <c r="H369" s="9"/>
      <c r="I369" s="10">
        <f>SUM(H4:H367)</f>
        <v>2696298.5599999982</v>
      </c>
      <c r="J369" s="10"/>
      <c r="K369" s="10"/>
    </row>
    <row r="370" spans="1:11" ht="18" customHeight="1" x14ac:dyDescent="0.3">
      <c r="A370" s="1"/>
      <c r="B370" s="1"/>
      <c r="C370" s="1"/>
      <c r="D370" s="1"/>
      <c r="E370" s="1"/>
      <c r="F370" s="1"/>
      <c r="G370" s="9" t="s">
        <v>757</v>
      </c>
      <c r="H370" s="9"/>
      <c r="I370" s="10">
        <f>I371-I369</f>
        <v>-1.9999998155981302E-2</v>
      </c>
      <c r="J370" s="10"/>
      <c r="K370" s="10"/>
    </row>
    <row r="371" spans="1:11" ht="18" customHeight="1" x14ac:dyDescent="0.3">
      <c r="A371" s="1"/>
      <c r="B371" s="1"/>
      <c r="C371" s="1"/>
      <c r="D371" s="1"/>
      <c r="E371" s="1"/>
      <c r="F371" s="1"/>
      <c r="G371" s="9" t="s">
        <v>758</v>
      </c>
      <c r="H371" s="9"/>
      <c r="I371" s="10">
        <v>2696298.54</v>
      </c>
      <c r="J371" s="10"/>
      <c r="K371" s="10"/>
    </row>
  </sheetData>
  <mergeCells count="9">
    <mergeCell ref="G370:H370"/>
    <mergeCell ref="I370:K370"/>
    <mergeCell ref="G371:H371"/>
    <mergeCell ref="I371:K371"/>
    <mergeCell ref="A1:K1"/>
    <mergeCell ref="B2:C2"/>
    <mergeCell ref="C368:F368"/>
    <mergeCell ref="G369:H369"/>
    <mergeCell ref="I369:K369"/>
  </mergeCells>
  <pageMargins left="0.5" right="0.5" top="0.5" bottom="0.5" header="0" footer="0"/>
  <pageSetup paperSize="77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orcamentoAbc</vt:lpstr>
      <vt:lpstr>JR_PAGE_ANCHOR_0_1</vt:lpstr>
      <vt:lpstr>VALOR_TOTAL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2026-01-15T16:28:13Z</dcterms:created>
  <dcterms:modified xsi:type="dcterms:W3CDTF">2026-01-15T16:28:13Z</dcterms:modified>
</cp:coreProperties>
</file>