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  <definedName name="VALOR_TOTAL">'orcamento'!$H$280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4">
    <numFmt numFmtId="0" formatCode="General"/>
    <numFmt numFmtId="1" formatCode="R$ #,##0.00"/>
    <numFmt numFmtId="2" formatCode="#,##0.00"/>
    <numFmt numFmtId="3" formatCode="R$ ###,###,##0.00"/>
  </numFmts>
  <fonts count="5">
    <font>
      <sz val="11"/>
      <color theme="1"/>
      <name val="Calibri"/>
      <family val="2"/>
      <scheme val="minor"/>
    </font>
    <font>
      <sz val="7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5.0"/>
      <color rgb="000000"/>
      <name val="Arial"/>
      <b val="true"/>
      <i val="false"/>
      <u val="none"/>
      <strike val="false"/>
      <family val="2"/>
    </font>
  </fonts>
  <fills count="15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4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1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2" fillId="7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3" fillId="8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10" borderId="2" xfId="0" applyAlignment="1" applyProtection="1" applyNumberFormat="1" applyFont="1" applyFill="1" applyBorder="1">
      <alignment wrapText="true" horizontal="justify" vertical="center"/>
      <protection hidden="false" locked="true"/>
    </xf>
    <xf numFmtId="2" fontId="3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3" fillId="12" borderId="2" xfId="0" applyAlignment="1" applyProtection="1" applyNumberFormat="1" applyFont="1" applyFill="1" applyBorder="1">
      <alignment wrapText="true" horizontal="right" vertical="center"/>
      <protection hidden="false" locked="true"/>
    </xf>
    <xf numFmtId="3" fontId="3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4" fillId="14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296454903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281"/>
  <sheetViews>
    <sheetView workbookViewId="0"/>
  </sheetViews>
  <sheetFormatPr defaultRowHeight="15"/>
  <cols>
    <col min="1" max="1" customWidth="true" width="7.5"/>
    <col min="2" max="2" customWidth="true" width="8.333333"/>
    <col min="3" max="3" bestFit="true" customWidth="false" width="34.166668"/>
    <col min="4" max="4" customWidth="true" width="7.5"/>
    <col min="5" max="5" customWidth="true" width="6.6666665"/>
    <col min="6" max="6" customWidth="true" width="8.333333"/>
    <col min="7" max="7" customWidth="true" width="10.0"/>
    <col min="8" max="8" customWidth="true" width="10.0"/>
  </cols>
  <sheetData>
    <row r="1" customHeight="1" ht="174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10">
      <c r="A2" s="2" t="inlineStr"/>
      <c r="B2" s="3" t="inlineStr">
        <is>
          <r>
            <t xml:space="preserve">
</t>
          </r>
        </is>
      </c>
      <c r="C2" s="3" t="inlineStr"/>
      <c r="D2" s="3" t="inlineStr"/>
      <c r="E2" s="3" t="inlineStr"/>
      <c r="F2" s="3" t="inlineStr"/>
      <c r="G2" s="3" t="inlineStr"/>
      <c r="H2" s="2" t="inlineStr"/>
    </row>
    <row r="3" customHeight="1" ht="22">
      <c r="A3" s="4" t="inlineStr">
        <is>
          <r>
            <t xml:space="preserve">ITEM</t>
          </r>
        </is>
      </c>
      <c r="B3" s="4" t="inlineStr">
        <is>
          <r>
            <t xml:space="preserve">CÓDIGO</t>
          </r>
        </is>
      </c>
      <c r="C3" s="4" t="inlineStr">
        <is>
          <r>
            <t xml:space="preserve">DESCRIÇÃO</t>
          </r>
        </is>
      </c>
      <c r="D3" s="4" t="inlineStr">
        <is>
          <r>
            <t xml:space="preserve">FONTE</t>
          </r>
        </is>
      </c>
      <c r="E3" s="4" t="inlineStr">
        <is>
          <r>
            <t xml:space="preserve">UND</t>
          </r>
        </is>
      </c>
      <c r="F3" s="4" t="inlineStr">
        <is>
          <r>
            <t xml:space="preserve">QUANTIDADE</t>
          </r>
        </is>
      </c>
      <c r="G3" s="4" t="inlineStr">
        <is>
          <r>
            <t xml:space="preserve">PREÇO
UNITÁRIO R$</t>
          </r>
        </is>
      </c>
      <c r="H3" s="4" t="inlineStr">
        <is>
          <r>
            <t xml:space="preserve">PREÇO
TOTAL R$</t>
          </r>
        </is>
      </c>
    </row>
    <row r="4" customHeight="1" ht="20">
      <c r="A4" s="5" t="inlineStr">
        <is>
          <r>
            <t xml:space="preserve">1</t>
          </r>
        </is>
      </c>
      <c r="B4" s="5" t="inlineStr">
        <is>
          <r>
            <t xml:space="preserve">INSTALAÇÃO DE OBRA</t>
          </r>
        </is>
      </c>
      <c r="C4" s="5" t="inlineStr"/>
      <c r="D4" s="5" t="inlineStr"/>
      <c r="E4" s="5" t="inlineStr"/>
      <c r="F4" s="5" t="inlineStr"/>
      <c r="G4" s="5" t="inlineStr"/>
      <c r="H4" s="6" t="n">
        <f>ROUND(SUM(H5:H5),2)</f>
        <v>3400.26</v>
      </c>
    </row>
    <row r="5" customHeight="0" bestFit="1" ht="24">
      <c r="A5" s="7" t="inlineStr">
        <is>
          <r>
            <t xml:space="preserve">1.1</t>
          </r>
        </is>
      </c>
      <c r="B5" s="8" t="inlineStr">
        <is>
          <r>
            <t xml:space="preserve">103689</t>
          </r>
        </is>
      </c>
      <c r="C5" s="9" t="inlineStr">
        <is>
          <r>
            <t xml:space="preserve">FORNECIMENTO E INSTALAÇÃO DE PLACA DE OBRA COM CHAPA GALVANIZADA E ESTRUTURA DE MADEIRA. AF_03/2022_PS</t>
          </r>
        </is>
      </c>
      <c r="D5" s="8" t="inlineStr">
        <is>
          <r>
            <t xml:space="preserve">SINAPI</t>
          </r>
        </is>
      </c>
      <c r="E5" s="8" t="inlineStr">
        <is>
          <r>
            <t xml:space="preserve">M2</t>
          </r>
        </is>
      </c>
      <c r="F5" s="10" t="n">
        <v>6.0</v>
      </c>
      <c r="G5" s="11" t="n">
        <v>566.71</v>
      </c>
      <c r="H5" s="12" t="n">
        <f>ROUND(ROUND(F5,2)*ROUND(G5,2),2)</f>
        <v>3400.26</v>
      </c>
    </row>
    <row r="6" customHeight="1" ht="20">
      <c r="A6" s="5" t="inlineStr">
        <is>
          <r>
            <t xml:space="preserve">2</t>
          </r>
        </is>
      </c>
      <c r="B6" s="5" t="inlineStr">
        <is>
          <r>
            <t xml:space="preserve">ADMINISTRAÇÃO LOCAL</t>
          </r>
        </is>
      </c>
      <c r="C6" s="5" t="inlineStr"/>
      <c r="D6" s="5" t="inlineStr"/>
      <c r="E6" s="5" t="inlineStr"/>
      <c r="F6" s="5" t="inlineStr"/>
      <c r="G6" s="5" t="inlineStr"/>
      <c r="H6" s="6" t="n">
        <f>ROUND(SUM(H7:H8),2)</f>
        <v>117228.72</v>
      </c>
    </row>
    <row r="7" customHeight="0" bestFit="1" ht="20">
      <c r="A7" s="7" t="inlineStr">
        <is>
          <r>
            <t xml:space="preserve">2.1</t>
          </r>
        </is>
      </c>
      <c r="B7" s="8" t="inlineStr">
        <is>
          <r>
            <t xml:space="preserve">90777</t>
          </r>
        </is>
      </c>
      <c r="C7" s="9" t="inlineStr">
        <is>
          <r>
            <t xml:space="preserve">ENGENHEIRO CIVIL DE OBRA JUNIOR COM ENCARGOS COMPLEMENTARES</t>
          </r>
        </is>
      </c>
      <c r="D7" s="8" t="inlineStr">
        <is>
          <r>
            <t xml:space="preserve">SINAPI</t>
          </r>
        </is>
      </c>
      <c r="E7" s="8" t="inlineStr">
        <is>
          <r>
            <t xml:space="preserve">H</t>
          </r>
        </is>
      </c>
      <c r="F7" s="10" t="n">
        <v>336.0</v>
      </c>
      <c r="G7" s="11" t="n">
        <v>160.1</v>
      </c>
      <c r="H7" s="12" t="n">
        <f>ROUND(ROUND(F7,2)*ROUND(G7,2),2)</f>
        <v>53793.6</v>
      </c>
    </row>
    <row r="8" customHeight="0" bestFit="1" ht="20">
      <c r="A8" s="7" t="inlineStr">
        <is>
          <r>
            <t xml:space="preserve">2.2</t>
          </r>
        </is>
      </c>
      <c r="B8" s="8" t="inlineStr">
        <is>
          <r>
            <t xml:space="preserve">90780</t>
          </r>
        </is>
      </c>
      <c r="C8" s="9" t="inlineStr">
        <is>
          <r>
            <t xml:space="preserve">MESTRE DE OBRAS COM ENCARGOS COMPLEMENTARES</t>
          </r>
        </is>
      </c>
      <c r="D8" s="8" t="inlineStr">
        <is>
          <r>
            <t xml:space="preserve">SINAPI</t>
          </r>
        </is>
      </c>
      <c r="E8" s="8" t="inlineStr">
        <is>
          <r>
            <t xml:space="preserve">H</t>
          </r>
        </is>
      </c>
      <c r="F8" s="10" t="n">
        <v>732.0</v>
      </c>
      <c r="G8" s="11" t="n">
        <v>86.66</v>
      </c>
      <c r="H8" s="12" t="n">
        <f>ROUND(ROUND(F8,2)*ROUND(G8,2),2)</f>
        <v>63435.12</v>
      </c>
    </row>
    <row r="9" customHeight="1" ht="20">
      <c r="A9" s="5" t="inlineStr">
        <is>
          <r>
            <t xml:space="preserve">3</t>
          </r>
        </is>
      </c>
      <c r="B9" s="5" t="inlineStr">
        <is>
          <r>
            <t xml:space="preserve">1° TRAVESSA DA RUA NOVA</t>
          </r>
        </is>
      </c>
      <c r="C9" s="5" t="inlineStr"/>
      <c r="D9" s="5" t="inlineStr"/>
      <c r="E9" s="5" t="inlineStr"/>
      <c r="F9" s="5" t="inlineStr"/>
      <c r="G9" s="5" t="inlineStr"/>
      <c r="H9" s="6" t="n">
        <f>ROUND(H10+H12+H18+H26+H29+H35,2)</f>
        <v>255605.02</v>
      </c>
    </row>
    <row r="10" customHeight="1" ht="20">
      <c r="A10" s="5" t="inlineStr">
        <is>
          <r>
            <t xml:space="preserve">3.1</t>
          </r>
        </is>
      </c>
      <c r="B10" s="5" t="inlineStr">
        <is>
          <r>
            <t xml:space="preserve">SERVIÇOS PRELIMINARES</t>
          </r>
        </is>
      </c>
      <c r="C10" s="5" t="inlineStr"/>
      <c r="D10" s="5" t="inlineStr"/>
      <c r="E10" s="5" t="inlineStr"/>
      <c r="F10" s="5" t="inlineStr"/>
      <c r="G10" s="5" t="inlineStr"/>
      <c r="H10" s="6" t="n">
        <f>ROUND(SUM(H11:H11),2)</f>
        <v>1173.26</v>
      </c>
    </row>
    <row r="11" customHeight="0" bestFit="1" ht="20">
      <c r="A11" s="7" t="inlineStr">
        <is>
          <r>
            <t xml:space="preserve">3.1.1</t>
          </r>
        </is>
      </c>
      <c r="B11" s="8" t="inlineStr">
        <is>
          <r>
            <t xml:space="preserve">98524</t>
          </r>
        </is>
      </c>
      <c r="C11" s="9" t="inlineStr">
        <is>
          <r>
            <t xml:space="preserve">LIMPEZA MANUAL DE VEGETAÇÃO EM TERRENO COM ENXADA. AF_03/2024</t>
          </r>
        </is>
      </c>
      <c r="D11" s="8" t="inlineStr">
        <is>
          <r>
            <t xml:space="preserve">SINAPI</t>
          </r>
        </is>
      </c>
      <c r="E11" s="8" t="inlineStr">
        <is>
          <r>
            <t xml:space="preserve">M2</t>
          </r>
        </is>
      </c>
      <c r="F11" s="10" t="n">
        <v>188.93</v>
      </c>
      <c r="G11" s="11" t="n">
        <v>6.21</v>
      </c>
      <c r="H11" s="12" t="n">
        <f>ROUND(ROUND(F11,2)*ROUND(G11,2),2)</f>
        <v>1173.26</v>
      </c>
    </row>
    <row r="12" customHeight="1" ht="20">
      <c r="A12" s="5" t="inlineStr">
        <is>
          <r>
            <t xml:space="preserve">3.2</t>
          </r>
        </is>
      </c>
      <c r="B12" s="5" t="inlineStr">
        <is>
          <r>
            <t xml:space="preserve">MOVIMENTAÇÃO DE TERRA</t>
          </r>
        </is>
      </c>
      <c r="C12" s="5" t="inlineStr"/>
      <c r="D12" s="5" t="inlineStr"/>
      <c r="E12" s="5" t="inlineStr"/>
      <c r="F12" s="5" t="inlineStr"/>
      <c r="G12" s="5" t="inlineStr"/>
      <c r="H12" s="6" t="n">
        <f>ROUND(SUM(H13:H17),2)</f>
        <v>42066.64</v>
      </c>
    </row>
    <row r="13" customHeight="0" bestFit="1" ht="24">
      <c r="A13" s="7" t="inlineStr">
        <is>
          <r>
            <t xml:space="preserve">3.2.1</t>
          </r>
        </is>
      </c>
      <c r="B13" s="8" t="inlineStr">
        <is>
          <r>
            <t xml:space="preserve">CP-19.07.580-PMSLM</t>
          </r>
        </is>
      </c>
      <c r="C13" s="9" t="inlineStr">
        <is>
          <r>
            <t xml:space="preserve">REBAIXAMENTO DE PENA D'ÁGUA, INCLUINDO COMPLEMENTO DE TUBULAÇÃO, CONEXÕES, ESCAVAÇÃO E REATERRO.</t>
          </r>
        </is>
      </c>
      <c r="D13" s="8" t="inlineStr">
        <is>
          <r>
            <t xml:space="preserve">Composições Próprias</t>
          </r>
        </is>
      </c>
      <c r="E13" s="8" t="inlineStr">
        <is>
          <r>
            <t xml:space="preserve">UN</t>
          </r>
        </is>
      </c>
      <c r="F13" s="10" t="n">
        <v>31.0</v>
      </c>
      <c r="G13" s="11" t="n">
        <v>131.67</v>
      </c>
      <c r="H13" s="12" t="n">
        <f>ROUND(ROUND(F13,2)*ROUND(G13,2),2)</f>
        <v>4081.77</v>
      </c>
    </row>
    <row r="14" customHeight="0" bestFit="1" ht="24">
      <c r="A14" s="7" t="inlineStr">
        <is>
          <r>
            <t xml:space="preserve">3.2.2</t>
          </r>
        </is>
      </c>
      <c r="B14" s="8" t="inlineStr">
        <is>
          <r>
            <t xml:space="preserve">100576</t>
          </r>
        </is>
      </c>
      <c r="C14" s="9" t="inlineStr">
        <is>
          <r>
            <t xml:space="preserve">REGULARIZAÇÃO E COMPACTAÇÃO DE SUBLEITO DE SOLO PREDOMINANTEMENTE ARGILOSO, PARA OBRAS DE CONSTRUÇÃO DE PAVIMENTOS. AF_09/2024</t>
          </r>
        </is>
      </c>
      <c r="D14" s="8" t="inlineStr">
        <is>
          <r>
            <t xml:space="preserve">SINAPI</t>
          </r>
        </is>
      </c>
      <c r="E14" s="8" t="inlineStr">
        <is>
          <r>
            <t xml:space="preserve">M2</t>
          </r>
        </is>
      </c>
      <c r="F14" s="10" t="n">
        <v>742.85</v>
      </c>
      <c r="G14" s="11" t="n">
        <v>3.35</v>
      </c>
      <c r="H14" s="12" t="n">
        <f>ROUND(ROUND(F14,2)*ROUND(G14,2),2)</f>
        <v>2488.55</v>
      </c>
    </row>
    <row r="15" customHeight="0" bestFit="1" ht="32">
      <c r="A15" s="7" t="inlineStr">
        <is>
          <r>
            <t xml:space="preserve">3.2.3</t>
          </r>
        </is>
      </c>
      <c r="B15" s="8" t="inlineStr">
        <is>
          <r>
            <t xml:space="preserve">96396</t>
          </r>
        </is>
      </c>
      <c r="C15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5" s="8" t="inlineStr">
        <is>
          <r>
            <t xml:space="preserve">SINAPI</t>
          </r>
        </is>
      </c>
      <c r="E15" s="8" t="inlineStr">
        <is>
          <r>
            <t xml:space="preserve">M3</t>
          </r>
        </is>
      </c>
      <c r="F15" s="10" t="n">
        <v>89.14</v>
      </c>
      <c r="G15" s="11" t="n">
        <v>212.47</v>
      </c>
      <c r="H15" s="12" t="n">
        <f>ROUND(ROUND(F15,2)*ROUND(G15,2),2)</f>
        <v>18939.58</v>
      </c>
    </row>
    <row r="16" customHeight="0" bestFit="1" ht="32">
      <c r="A16" s="7" t="inlineStr">
        <is>
          <r>
            <t xml:space="preserve">3.2.4</t>
          </r>
        </is>
      </c>
      <c r="B16" s="8" t="inlineStr">
        <is>
          <r>
            <t xml:space="preserve">100974</t>
          </r>
        </is>
      </c>
      <c r="C16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6" s="8" t="inlineStr">
        <is>
          <r>
            <t xml:space="preserve">SINAPI</t>
          </r>
        </is>
      </c>
      <c r="E16" s="8" t="inlineStr">
        <is>
          <r>
            <t xml:space="preserve">M3</t>
          </r>
        </is>
      </c>
      <c r="F16" s="10" t="n">
        <v>304.49</v>
      </c>
      <c r="G16" s="11" t="n">
        <v>10.36</v>
      </c>
      <c r="H16" s="12" t="n">
        <f>ROUND(ROUND(F16,2)*ROUND(G16,2),2)</f>
        <v>3154.52</v>
      </c>
    </row>
    <row r="17" customHeight="0" bestFit="1" ht="24">
      <c r="A17" s="7" t="inlineStr">
        <is>
          <r>
            <t xml:space="preserve">3.2.5</t>
          </r>
        </is>
      </c>
      <c r="B17" s="8" t="inlineStr">
        <is>
          <r>
            <t xml:space="preserve">95875</t>
          </r>
        </is>
      </c>
      <c r="C17" s="9" t="inlineStr">
        <is>
          <r>
            <t xml:space="preserve">TRANSPORTE COM CAMINHÃO BASCULANTE DE 10 M³, EM VIA URBANA PAVIMENTADA, DMT ATÉ 30 KM (UNIDADE: M3XKM). AF_07/2020</t>
          </r>
        </is>
      </c>
      <c r="D17" s="8" t="inlineStr">
        <is>
          <r>
            <t xml:space="preserve">SINAPI</t>
          </r>
        </is>
      </c>
      <c r="E17" s="8" t="inlineStr">
        <is>
          <r>
            <t xml:space="preserve">M3XKM</t>
          </r>
        </is>
      </c>
      <c r="F17" s="10" t="n">
        <v>4394.17</v>
      </c>
      <c r="G17" s="11" t="n">
        <v>3.05</v>
      </c>
      <c r="H17" s="12" t="n">
        <f>ROUND(ROUND(F17,2)*ROUND(G17,2),2)</f>
        <v>13402.22</v>
      </c>
    </row>
    <row r="18" customHeight="1" ht="20">
      <c r="A18" s="5" t="inlineStr">
        <is>
          <r>
            <t xml:space="preserve">3.3</t>
          </r>
        </is>
      </c>
      <c r="B18" s="5" t="inlineStr">
        <is>
          <r>
            <t xml:space="preserve">DRENAGEM</t>
          </r>
        </is>
      </c>
      <c r="C18" s="5" t="inlineStr"/>
      <c r="D18" s="5" t="inlineStr"/>
      <c r="E18" s="5" t="inlineStr"/>
      <c r="F18" s="5" t="inlineStr"/>
      <c r="G18" s="5" t="inlineStr"/>
      <c r="H18" s="6" t="n">
        <f>ROUND(SUM(H19:H25),2)</f>
        <v>56409.73</v>
      </c>
    </row>
    <row r="19" customHeight="0" bestFit="1" ht="20">
      <c r="A19" s="7" t="inlineStr">
        <is>
          <r>
            <t xml:space="preserve">3.3.1</t>
          </r>
        </is>
      </c>
      <c r="B19" s="8" t="inlineStr">
        <is>
          <r>
            <t xml:space="preserve">93358</t>
          </r>
        </is>
      </c>
      <c r="C19" s="9" t="inlineStr">
        <is>
          <r>
            <t xml:space="preserve">ESCAVAÇÃO MANUAL DE VALA. AF_09/2024</t>
          </r>
        </is>
      </c>
      <c r="D19" s="8" t="inlineStr">
        <is>
          <r>
            <t xml:space="preserve">SINAPI</t>
          </r>
        </is>
      </c>
      <c r="E19" s="8" t="inlineStr">
        <is>
          <r>
            <t xml:space="preserve">M3</t>
          </r>
        </is>
      </c>
      <c r="F19" s="10" t="n">
        <v>61.27</v>
      </c>
      <c r="G19" s="11" t="n">
        <v>115.23</v>
      </c>
      <c r="H19" s="12" t="n">
        <f>ROUND(ROUND(F19,2)*ROUND(G19,2),2)</f>
        <v>7060.14</v>
      </c>
    </row>
    <row r="20" customHeight="0" bestFit="1" ht="20">
      <c r="A20" s="7" t="inlineStr">
        <is>
          <r>
            <t xml:space="preserve">3.3.2</t>
          </r>
        </is>
      </c>
      <c r="B20" s="8" t="inlineStr">
        <is>
          <r>
            <t xml:space="preserve">CP-S96995S-87619112</t>
          </r>
        </is>
      </c>
      <c r="C20" s="9" t="inlineStr">
        <is>
          <r>
            <t xml:space="preserve">REATERRO MANUAL APILOADO COM SOQUETE. AF_10/2017 (FONTE: ORSE - SE - 2023/07 - S96995S)</t>
          </r>
        </is>
      </c>
      <c r="D20" s="8" t="inlineStr">
        <is>
          <r>
            <t xml:space="preserve">Composições Próprias</t>
          </r>
        </is>
      </c>
      <c r="E20" s="8" t="inlineStr">
        <is>
          <r>
            <t xml:space="preserve">M3</t>
          </r>
        </is>
      </c>
      <c r="F20" s="10" t="n">
        <v>5.41</v>
      </c>
      <c r="G20" s="11" t="n">
        <v>69.87</v>
      </c>
      <c r="H20" s="12" t="n">
        <f>ROUND(ROUND(F20,2)*ROUND(G20,2),2)</f>
        <v>378.0</v>
      </c>
    </row>
    <row r="21" customHeight="0" bestFit="1" ht="32">
      <c r="A21" s="7" t="inlineStr">
        <is>
          <r>
            <t xml:space="preserve">3.3.3</t>
          </r>
        </is>
      </c>
      <c r="B21" s="8" t="inlineStr">
        <is>
          <r>
            <t xml:space="preserve">99260</t>
          </r>
        </is>
      </c>
      <c r="C21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1" s="8" t="inlineStr">
        <is>
          <r>
            <t xml:space="preserve">SINAPI</t>
          </r>
        </is>
      </c>
      <c r="E21" s="8" t="inlineStr">
        <is>
          <r>
            <t xml:space="preserve">UN</t>
          </r>
        </is>
      </c>
      <c r="F21" s="10" t="n">
        <v>28.0</v>
      </c>
      <c r="G21" s="11" t="n">
        <v>564.53</v>
      </c>
      <c r="H21" s="12" t="n">
        <f>ROUND(ROUND(F21,2)*ROUND(G21,2),2)</f>
        <v>15806.84</v>
      </c>
    </row>
    <row r="22" customHeight="0" bestFit="1" ht="40">
      <c r="A22" s="7" t="inlineStr">
        <is>
          <r>
            <t xml:space="preserve">3.3.4</t>
          </r>
        </is>
      </c>
      <c r="B22" s="8" t="inlineStr">
        <is>
          <r>
            <t xml:space="preserve">92212</t>
          </r>
        </is>
      </c>
      <c r="C22" s="9" t="inlineStr">
        <is>
          <r>
            <t xml:space="preserve">TUBO DE CONCRETO PARA REDES COLETORAS DE ÁGUAS PLUVIAIS, DIÂMETRO DE 600 MM, JUNTA RÍGIDA, INSTALADO EM LOCAL COM BAIXO NÍVEL DE INTERFERÊNCIAS - FORNECIMENTO E ASSENTAMENTO. AF_03/2024</t>
          </r>
        </is>
      </c>
      <c r="D22" s="8" t="inlineStr">
        <is>
          <r>
            <t xml:space="preserve">SINAPI</t>
          </r>
        </is>
      </c>
      <c r="E22" s="8" t="inlineStr">
        <is>
          <r>
            <t xml:space="preserve">M</t>
          </r>
        </is>
      </c>
      <c r="F22" s="10" t="n">
        <v>11.0</v>
      </c>
      <c r="G22" s="11" t="n">
        <v>299.87</v>
      </c>
      <c r="H22" s="12" t="n">
        <f>ROUND(ROUND(F22,2)*ROUND(G22,2),2)</f>
        <v>3298.57</v>
      </c>
    </row>
    <row r="23" customHeight="0" bestFit="1" ht="24">
      <c r="A23" s="7" t="inlineStr">
        <is>
          <r>
            <t xml:space="preserve">3.3.5</t>
          </r>
        </is>
      </c>
      <c r="B23" s="8" t="inlineStr">
        <is>
          <r>
            <t xml:space="preserve">104166</t>
          </r>
        </is>
      </c>
      <c r="C23" s="9" t="inlineStr">
        <is>
          <r>
            <t xml:space="preserve">TUBO PVC, SÉRIE R, ÁGUA PLUVIAL, DN 150 MM, FORNECIDO E INSTALADO EM RAMAL DE ENCAMINHAMENTO. AF_06/2022</t>
          </r>
        </is>
      </c>
      <c r="D23" s="8" t="inlineStr">
        <is>
          <r>
            <t xml:space="preserve">SINAPI</t>
          </r>
        </is>
      </c>
      <c r="E23" s="8" t="inlineStr">
        <is>
          <r>
            <t xml:space="preserve">M</t>
          </r>
        </is>
      </c>
      <c r="F23" s="10" t="n">
        <v>306.36</v>
      </c>
      <c r="G23" s="11" t="n">
        <v>78.31</v>
      </c>
      <c r="H23" s="12" t="n">
        <f>ROUND(ROUND(F23,2)*ROUND(G23,2),2)</f>
        <v>23991.05</v>
      </c>
    </row>
    <row r="24" customHeight="0" bestFit="1" ht="24">
      <c r="A24" s="7" t="inlineStr">
        <is>
          <r>
            <t xml:space="preserve">3.3.6</t>
          </r>
        </is>
      </c>
      <c r="B24" s="8" t="inlineStr">
        <is>
          <r>
            <t xml:space="preserve">102750</t>
          </r>
        </is>
      </c>
      <c r="C24" s="9" t="inlineStr">
        <is>
          <r>
            <t xml:space="preserve">BOCA PARA BUEIRO SIMPLES TUBULAR D = 60 CM EM CONCRETO, ALAS COM ESCONSIDADE DE 30°, INCLUINDO FÔRMAS E MATERIAIS. AF_07/2021</t>
          </r>
        </is>
      </c>
      <c r="D24" s="8" t="inlineStr">
        <is>
          <r>
            <t xml:space="preserve">SINAPI</t>
          </r>
        </is>
      </c>
      <c r="E24" s="8" t="inlineStr">
        <is>
          <r>
            <t xml:space="preserve">UN</t>
          </r>
        </is>
      </c>
      <c r="F24" s="10" t="n">
        <v>1.0</v>
      </c>
      <c r="G24" s="11" t="n">
        <v>3273.54</v>
      </c>
      <c r="H24" s="12" t="n">
        <f>ROUND(ROUND(F24,2)*ROUND(G24,2),2)</f>
        <v>3273.54</v>
      </c>
    </row>
    <row r="25" customHeight="0" bestFit="1" ht="20">
      <c r="A25" s="7" t="inlineStr">
        <is>
          <r>
            <t xml:space="preserve">3.3.7</t>
          </r>
        </is>
      </c>
      <c r="B25" s="8" t="inlineStr">
        <is>
          <r>
            <t xml:space="preserve">CP-43450880-PMSLM</t>
          </r>
        </is>
      </c>
      <c r="C25" s="9" t="inlineStr">
        <is>
          <r>
            <t xml:space="preserve">CAIXA COLETORA, 1,20X1,20X1,50M, COM FUNDO E TAMPA DE CONCRETO E PAREDES EM ALVENARIA.</t>
          </r>
        </is>
      </c>
      <c r="D25" s="8" t="inlineStr">
        <is>
          <r>
            <t xml:space="preserve">Composições Próprias</t>
          </r>
        </is>
      </c>
      <c r="E25" s="8" t="inlineStr">
        <is>
          <r>
            <t xml:space="preserve">UN</t>
          </r>
        </is>
      </c>
      <c r="F25" s="10" t="n">
        <v>1.0</v>
      </c>
      <c r="G25" s="11" t="n">
        <v>2601.59</v>
      </c>
      <c r="H25" s="12" t="n">
        <f>ROUND(ROUND(F25,2)*ROUND(G25,2),2)</f>
        <v>2601.59</v>
      </c>
    </row>
    <row r="26" customHeight="1" ht="20">
      <c r="A26" s="5" t="inlineStr">
        <is>
          <r>
            <t xml:space="preserve">3.4</t>
          </r>
        </is>
      </c>
      <c r="B26" s="5" t="inlineStr">
        <is>
          <r>
            <t xml:space="preserve">PASSEIO</t>
          </r>
        </is>
      </c>
      <c r="C26" s="5" t="inlineStr"/>
      <c r="D26" s="5" t="inlineStr"/>
      <c r="E26" s="5" t="inlineStr"/>
      <c r="F26" s="5" t="inlineStr"/>
      <c r="G26" s="5" t="inlineStr"/>
      <c r="H26" s="6" t="n">
        <f>ROUND(SUM(H27:H28),2)</f>
        <v>21162.65</v>
      </c>
    </row>
    <row r="27" customHeight="0" bestFit="1" ht="20">
      <c r="A27" s="7" t="inlineStr">
        <is>
          <r>
            <t xml:space="preserve">3.4.1</t>
          </r>
        </is>
      </c>
      <c r="B27" s="8" t="inlineStr">
        <is>
          <r>
            <t xml:space="preserve">94319</t>
          </r>
        </is>
      </c>
      <c r="C27" s="9" t="inlineStr">
        <is>
          <r>
            <t xml:space="preserve">ATERRO MANUAL DE VALAS COM SOLO ARGILO-ARENOSO. AF_08/2023</t>
          </r>
        </is>
      </c>
      <c r="D27" s="8" t="inlineStr">
        <is>
          <r>
            <t xml:space="preserve">SINAPI</t>
          </r>
        </is>
      </c>
      <c r="E27" s="8" t="inlineStr">
        <is>
          <r>
            <t xml:space="preserve">M3</t>
          </r>
        </is>
      </c>
      <c r="F27" s="10" t="n">
        <v>45.79</v>
      </c>
      <c r="G27" s="11" t="n">
        <v>98.34</v>
      </c>
      <c r="H27" s="12" t="n">
        <f>ROUND(ROUND(F27,2)*ROUND(G27,2),2)</f>
        <v>4502.99</v>
      </c>
    </row>
    <row r="28" customHeight="0" bestFit="1" ht="32">
      <c r="A28" s="7" t="inlineStr">
        <is>
          <r>
            <t xml:space="preserve">3.4.2</t>
          </r>
        </is>
      </c>
      <c r="B28" s="8" t="inlineStr">
        <is>
          <r>
            <t xml:space="preserve">94990</t>
          </r>
        </is>
      </c>
      <c r="C28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8" s="8" t="inlineStr">
        <is>
          <r>
            <t xml:space="preserve">SINAPI</t>
          </r>
        </is>
      </c>
      <c r="E28" s="8" t="inlineStr">
        <is>
          <r>
            <t xml:space="preserve">M3</t>
          </r>
        </is>
      </c>
      <c r="F28" s="10" t="n">
        <v>16.03</v>
      </c>
      <c r="G28" s="11" t="n">
        <v>1039.28</v>
      </c>
      <c r="H28" s="12" t="n">
        <f>ROUND(ROUND(F28,2)*ROUND(G28,2),2)</f>
        <v>16659.66</v>
      </c>
    </row>
    <row r="29" customHeight="1" ht="20">
      <c r="A29" s="5" t="inlineStr">
        <is>
          <r>
            <t xml:space="preserve">3.5</t>
          </r>
        </is>
      </c>
      <c r="B29" s="5" t="inlineStr">
        <is>
          <r>
            <t xml:space="preserve">PAVIMENTAÇÃO</t>
          </r>
        </is>
      </c>
      <c r="C29" s="5" t="inlineStr"/>
      <c r="D29" s="5" t="inlineStr"/>
      <c r="E29" s="5" t="inlineStr"/>
      <c r="F29" s="5" t="inlineStr"/>
      <c r="G29" s="5" t="inlineStr"/>
      <c r="H29" s="6" t="n">
        <f>ROUND(SUM(H30:H34),2)</f>
        <v>133448.38</v>
      </c>
    </row>
    <row r="30" customHeight="0" bestFit="1" ht="24">
      <c r="A30" s="7" t="inlineStr">
        <is>
          <r>
            <t xml:space="preserve">3.5.1</t>
          </r>
        </is>
      </c>
      <c r="B30" s="8" t="inlineStr">
        <is>
          <r>
            <t xml:space="preserve">CP-78472-PMSLM</t>
          </r>
        </is>
      </c>
      <c r="C30" s="9" t="inlineStr">
        <is>
          <r>
            <t xml:space="preserve">SERVICOS TOPOGRAFICOS PARA PAVIMENTACAO, INCLUSIVE NOTA DE SERVICOS, ACOMPANHAMENTO E GREIDE (FONTE: SINAPI - PE - 2020/01 - 78472)</t>
          </r>
        </is>
      </c>
      <c r="D30" s="8" t="inlineStr">
        <is>
          <r>
            <t xml:space="preserve">Composições Próprias</t>
          </r>
        </is>
      </c>
      <c r="E30" s="8" t="inlineStr">
        <is>
          <r>
            <t xml:space="preserve">M2</t>
          </r>
        </is>
      </c>
      <c r="F30" s="10" t="n">
        <v>915.52</v>
      </c>
      <c r="G30" s="11" t="n">
        <v>0.53</v>
      </c>
      <c r="H30" s="12" t="n">
        <f>ROUND(ROUND(F30,2)*ROUND(G30,2),2)</f>
        <v>485.23</v>
      </c>
    </row>
    <row r="31" customHeight="0" bestFit="1" ht="32">
      <c r="A31" s="7" t="inlineStr">
        <is>
          <r>
            <t xml:space="preserve">3.5.2</t>
          </r>
        </is>
      </c>
      <c r="B31" s="8" t="inlineStr">
        <is>
          <r>
            <t xml:space="preserve">94273</t>
          </r>
        </is>
      </c>
      <c r="C31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31" s="8" t="inlineStr">
        <is>
          <r>
            <t xml:space="preserve">SINAPI</t>
          </r>
        </is>
      </c>
      <c r="E31" s="8" t="inlineStr">
        <is>
          <r>
            <t xml:space="preserve">M</t>
          </r>
        </is>
      </c>
      <c r="F31" s="10" t="n">
        <v>447.93</v>
      </c>
      <c r="G31" s="11" t="n">
        <v>63.66</v>
      </c>
      <c r="H31" s="12" t="n">
        <f>ROUND(ROUND(F31,2)*ROUND(G31,2),2)</f>
        <v>28515.22</v>
      </c>
    </row>
    <row r="32" customHeight="0" bestFit="1" ht="24">
      <c r="A32" s="7" t="inlineStr">
        <is>
          <r>
            <t xml:space="preserve">3.5.3</t>
          </r>
        </is>
      </c>
      <c r="B32" s="8" t="inlineStr">
        <is>
          <r>
            <t xml:space="preserve">92397</t>
          </r>
        </is>
      </c>
      <c r="C32" s="9" t="inlineStr">
        <is>
          <r>
            <t xml:space="preserve">EXECUÇÃO DE PAVIMENTO EM PISO INTERTRAVADO, COM BLOCO RETANGULAR COR NATURAL DE 20 X 10 CM, ESPESSURA 6 CM. AF_10/2022</t>
          </r>
        </is>
      </c>
      <c r="D32" s="8" t="inlineStr">
        <is>
          <r>
            <t xml:space="preserve">SINAPI</t>
          </r>
        </is>
      </c>
      <c r="E32" s="8" t="inlineStr">
        <is>
          <r>
            <t xml:space="preserve">M2</t>
          </r>
        </is>
      </c>
      <c r="F32" s="10" t="n">
        <v>83.9</v>
      </c>
      <c r="G32" s="11" t="n">
        <v>93.09</v>
      </c>
      <c r="H32" s="12" t="n">
        <f>ROUND(ROUND(F32,2)*ROUND(G32,2),2)</f>
        <v>7810.25</v>
      </c>
    </row>
    <row r="33" customHeight="0" bestFit="1" ht="24">
      <c r="A33" s="7" t="inlineStr">
        <is>
          <r>
            <t xml:space="preserve">3.5.4</t>
          </r>
        </is>
      </c>
      <c r="B33" s="8" t="inlineStr">
        <is>
          <r>
            <t xml:space="preserve">92398</t>
          </r>
        </is>
      </c>
      <c r="C33" s="9" t="inlineStr">
        <is>
          <r>
            <t xml:space="preserve">EXECUÇÃO DE PAVIMENTO EM PISO INTERTRAVADO, COM BLOCO RETANGULAR COR NATURAL DE 20 X 10 CM, ESPESSURA 8 CM. AF_10/2022</t>
          </r>
        </is>
      </c>
      <c r="D33" s="8" t="inlineStr">
        <is>
          <r>
            <t xml:space="preserve">SINAPI</t>
          </r>
        </is>
      </c>
      <c r="E33" s="8" t="inlineStr">
        <is>
          <r>
            <t xml:space="preserve">M2</t>
          </r>
        </is>
      </c>
      <c r="F33" s="10" t="n">
        <v>747.68</v>
      </c>
      <c r="G33" s="11" t="n">
        <v>106.79</v>
      </c>
      <c r="H33" s="12" t="n">
        <f>ROUND(ROUND(F33,2)*ROUND(G33,2),2)</f>
        <v>79844.75</v>
      </c>
    </row>
    <row r="34" customHeight="0" bestFit="1" ht="24">
      <c r="A34" s="7" t="inlineStr">
        <is>
          <r>
            <t xml:space="preserve">3.5.5</t>
          </r>
        </is>
      </c>
      <c r="B34" s="8" t="inlineStr">
        <is>
          <r>
            <t xml:space="preserve">94287</t>
          </r>
        </is>
      </c>
      <c r="C34" s="9" t="inlineStr">
        <is>
          <r>
            <t xml:space="preserve">EXECUÇÃO DE SARJETA DE CONCRETO USINADO, MOLDADA IN LOCO EM TRECHO RETO, 30 CM BASE X 10 CM ALTURA. AF_01/2024</t>
          </r>
        </is>
      </c>
      <c r="D34" s="8" t="inlineStr">
        <is>
          <r>
            <t xml:space="preserve">SINAPI</t>
          </r>
        </is>
      </c>
      <c r="E34" s="8" t="inlineStr">
        <is>
          <r>
            <t xml:space="preserve">M</t>
          </r>
        </is>
      </c>
      <c r="F34" s="10" t="n">
        <v>396.34</v>
      </c>
      <c r="G34" s="11" t="n">
        <v>42.37</v>
      </c>
      <c r="H34" s="12" t="n">
        <f>ROUND(ROUND(F34,2)*ROUND(G34,2),2)</f>
        <v>16792.93</v>
      </c>
    </row>
    <row r="35" customHeight="1" ht="20">
      <c r="A35" s="5" t="inlineStr">
        <is>
          <r>
            <t xml:space="preserve">3.6</t>
          </r>
        </is>
      </c>
      <c r="B35" s="5" t="inlineStr">
        <is>
          <r>
            <t xml:space="preserve">SINALIZAÇÃO</t>
          </r>
        </is>
      </c>
      <c r="C35" s="5" t="inlineStr"/>
      <c r="D35" s="5" t="inlineStr"/>
      <c r="E35" s="5" t="inlineStr"/>
      <c r="F35" s="5" t="inlineStr"/>
      <c r="G35" s="5" t="inlineStr"/>
      <c r="H35" s="6" t="n">
        <f>ROUND(SUM(H36:H37),2)</f>
        <v>1344.36</v>
      </c>
    </row>
    <row r="36" customHeight="0" bestFit="1" ht="20">
      <c r="A36" s="7" t="inlineStr">
        <is>
          <r>
            <t xml:space="preserve">3.6.1</t>
          </r>
        </is>
      </c>
      <c r="B36" s="8" t="inlineStr">
        <is>
          <r>
            <t xml:space="preserve">CP-S02555-PMSLM</t>
          </r>
        </is>
      </c>
      <c r="C36" s="9" t="inlineStr">
        <is>
          <r>
            <t xml:space="preserve">PLACA 20X45 CM EM CHAPA ESMALTADA PARA IDENTIFICAÇÃO DE LOGRADOUROS</t>
          </r>
        </is>
      </c>
      <c r="D36" s="8" t="inlineStr">
        <is>
          <r>
            <t xml:space="preserve">Composições Próprias</t>
          </r>
        </is>
      </c>
      <c r="E36" s="8" t="inlineStr">
        <is>
          <r>
            <t xml:space="preserve">UN</t>
          </r>
        </is>
      </c>
      <c r="F36" s="10" t="n">
        <v>2.0</v>
      </c>
      <c r="G36" s="11" t="n">
        <v>172.74</v>
      </c>
      <c r="H36" s="12" t="n">
        <f>ROUND(ROUND(F36,2)*ROUND(G36,2),2)</f>
        <v>345.48</v>
      </c>
    </row>
    <row r="37" customHeight="0" bestFit="1" ht="20">
      <c r="A37" s="7" t="inlineStr">
        <is>
          <r>
            <t xml:space="preserve">3.6.2</t>
          </r>
        </is>
      </c>
      <c r="B37" s="8" t="inlineStr">
        <is>
          <r>
            <t xml:space="preserve">102498</t>
          </r>
        </is>
      </c>
      <c r="C37" s="9" t="inlineStr">
        <is>
          <r>
            <t xml:space="preserve">PINTURA DE MEIO-FIO COM TINTA BRANCA A BASE DE CAL (CAIAÇÃO). AF_05/2021</t>
          </r>
        </is>
      </c>
      <c r="D37" s="8" t="inlineStr">
        <is>
          <r>
            <t xml:space="preserve">SINAPI</t>
          </r>
        </is>
      </c>
      <c r="E37" s="8" t="inlineStr">
        <is>
          <r>
            <t xml:space="preserve">M</t>
          </r>
        </is>
      </c>
      <c r="F37" s="10" t="n">
        <v>447.93</v>
      </c>
      <c r="G37" s="11" t="n">
        <v>2.23</v>
      </c>
      <c r="H37" s="12" t="n">
        <f>ROUND(ROUND(F37,2)*ROUND(G37,2),2)</f>
        <v>998.88</v>
      </c>
    </row>
    <row r="38" customHeight="1" ht="20">
      <c r="A38" s="5" t="inlineStr">
        <is>
          <r>
            <t xml:space="preserve">4</t>
          </r>
        </is>
      </c>
      <c r="B38" s="5" t="inlineStr">
        <is>
          <r>
            <t xml:space="preserve">COMPLEMENTO DA TRAV. SÃO PEDRO E RUA JESUS</t>
          </r>
        </is>
      </c>
      <c r="C38" s="5" t="inlineStr"/>
      <c r="D38" s="5" t="inlineStr"/>
      <c r="E38" s="5" t="inlineStr"/>
      <c r="F38" s="5" t="inlineStr"/>
      <c r="G38" s="5" t="inlineStr"/>
      <c r="H38" s="6" t="n">
        <f>ROUND(H39+H46+H50+H55+H58+H66,2)</f>
        <v>29940.54</v>
      </c>
    </row>
    <row r="39" customHeight="1" ht="20">
      <c r="A39" s="5" t="inlineStr">
        <is>
          <r>
            <t xml:space="preserve">4.1</t>
          </r>
        </is>
      </c>
      <c r="B39" s="5" t="inlineStr">
        <is>
          <r>
            <t xml:space="preserve">MOVIMENTAÇÃO DE TERRA</t>
          </r>
        </is>
      </c>
      <c r="C39" s="5" t="inlineStr"/>
      <c r="D39" s="5" t="inlineStr"/>
      <c r="E39" s="5" t="inlineStr"/>
      <c r="F39" s="5" t="inlineStr"/>
      <c r="G39" s="5" t="inlineStr"/>
      <c r="H39" s="6" t="n">
        <f>ROUND(SUM(H40:H45),2)</f>
        <v>6041.12</v>
      </c>
    </row>
    <row r="40" customHeight="0" bestFit="1" ht="24">
      <c r="A40" s="7" t="inlineStr">
        <is>
          <r>
            <t xml:space="preserve">4.1.1</t>
          </r>
        </is>
      </c>
      <c r="B40" s="8" t="inlineStr">
        <is>
          <r>
            <t xml:space="preserve">CP-19.07.580-PMSLM</t>
          </r>
        </is>
      </c>
      <c r="C40" s="9" t="inlineStr">
        <is>
          <r>
            <t xml:space="preserve">REBAIXAMENTO DE PENA D'ÁGUA, INCLUINDO COMPLEMENTO DE TUBULAÇÃO, CONEXÕES, ESCAVAÇÃO E REATERRO.</t>
          </r>
        </is>
      </c>
      <c r="D40" s="8" t="inlineStr">
        <is>
          <r>
            <t xml:space="preserve">Composições Próprias</t>
          </r>
        </is>
      </c>
      <c r="E40" s="8" t="inlineStr">
        <is>
          <r>
            <t xml:space="preserve">UN</t>
          </r>
        </is>
      </c>
      <c r="F40" s="10" t="n">
        <v>4.0</v>
      </c>
      <c r="G40" s="11" t="n">
        <v>131.67</v>
      </c>
      <c r="H40" s="12" t="n">
        <f>ROUND(ROUND(F40,2)*ROUND(G40,2),2)</f>
        <v>526.68</v>
      </c>
    </row>
    <row r="41" customHeight="0" bestFit="1" ht="24">
      <c r="A41" s="7" t="inlineStr">
        <is>
          <r>
            <t xml:space="preserve">4.1.2</t>
          </r>
        </is>
      </c>
      <c r="B41" s="8" t="inlineStr">
        <is>
          <r>
            <t xml:space="preserve">100576</t>
          </r>
        </is>
      </c>
      <c r="C41" s="9" t="inlineStr">
        <is>
          <r>
            <t xml:space="preserve">REGULARIZAÇÃO E COMPACTAÇÃO DE SUBLEITO DE SOLO PREDOMINANTEMENTE ARGILOSO, PARA OBRAS DE CONSTRUÇÃO DE PAVIMENTOS. AF_09/2024</t>
          </r>
        </is>
      </c>
      <c r="D41" s="8" t="inlineStr">
        <is>
          <r>
            <t xml:space="preserve">SINAPI</t>
          </r>
        </is>
      </c>
      <c r="E41" s="8" t="inlineStr">
        <is>
          <r>
            <t xml:space="preserve">M2</t>
          </r>
        </is>
      </c>
      <c r="F41" s="10" t="n">
        <v>40.0</v>
      </c>
      <c r="G41" s="11" t="n">
        <v>3.35</v>
      </c>
      <c r="H41" s="12" t="n">
        <f>ROUND(ROUND(F41,2)*ROUND(G41,2),2)</f>
        <v>134.0</v>
      </c>
    </row>
    <row r="42" customHeight="0" bestFit="1" ht="32">
      <c r="A42" s="7" t="inlineStr">
        <is>
          <r>
            <t xml:space="preserve">4.1.3</t>
          </r>
        </is>
      </c>
      <c r="B42" s="8" t="inlineStr">
        <is>
          <r>
            <t xml:space="preserve">96396</t>
          </r>
        </is>
      </c>
      <c r="C42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42" s="8" t="inlineStr">
        <is>
          <r>
            <t xml:space="preserve">SINAPI</t>
          </r>
        </is>
      </c>
      <c r="E42" s="8" t="inlineStr">
        <is>
          <r>
            <t xml:space="preserve">M3</t>
          </r>
        </is>
      </c>
      <c r="F42" s="10" t="n">
        <v>4.8</v>
      </c>
      <c r="G42" s="11" t="n">
        <v>212.47</v>
      </c>
      <c r="H42" s="12" t="n">
        <f>ROUND(ROUND(F42,2)*ROUND(G42,2),2)</f>
        <v>1019.86</v>
      </c>
    </row>
    <row r="43" customHeight="0" bestFit="1" ht="24">
      <c r="A43" s="7" t="inlineStr">
        <is>
          <r>
            <t xml:space="preserve">4.1.4</t>
          </r>
        </is>
      </c>
      <c r="B43" s="8" t="inlineStr">
        <is>
          <r>
            <t xml:space="preserve">97626</t>
          </r>
        </is>
      </c>
      <c r="C43" s="9" t="inlineStr">
        <is>
          <r>
            <t xml:space="preserve">DEMOLIÇÃO DE PILARES E VIGAS EM CONCRETO ARMADO, DE FORMA MANUAL, SEM REAPROVEITAMENTO. AF_09/2023</t>
          </r>
        </is>
      </c>
      <c r="D43" s="8" t="inlineStr">
        <is>
          <r>
            <t xml:space="preserve">SINAPI</t>
          </r>
        </is>
      </c>
      <c r="E43" s="8" t="inlineStr">
        <is>
          <r>
            <t xml:space="preserve">M3</t>
          </r>
        </is>
      </c>
      <c r="F43" s="10" t="n">
        <v>4.03</v>
      </c>
      <c r="G43" s="11" t="n">
        <v>771.26</v>
      </c>
      <c r="H43" s="12" t="n">
        <f>ROUND(ROUND(F43,2)*ROUND(G43,2),2)</f>
        <v>3108.18</v>
      </c>
    </row>
    <row r="44" customHeight="0" bestFit="1" ht="32">
      <c r="A44" s="7" t="inlineStr">
        <is>
          <r>
            <t xml:space="preserve">4.1.5</t>
          </r>
        </is>
      </c>
      <c r="B44" s="8" t="inlineStr">
        <is>
          <r>
            <t xml:space="preserve">100974</t>
          </r>
        </is>
      </c>
      <c r="C44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44" s="8" t="inlineStr">
        <is>
          <r>
            <t xml:space="preserve">SINAPI</t>
          </r>
        </is>
      </c>
      <c r="E44" s="8" t="inlineStr">
        <is>
          <r>
            <t xml:space="preserve">M3</t>
          </r>
        </is>
      </c>
      <c r="F44" s="10" t="n">
        <v>28.99</v>
      </c>
      <c r="G44" s="11" t="n">
        <v>10.36</v>
      </c>
      <c r="H44" s="12" t="n">
        <f>ROUND(ROUND(F44,2)*ROUND(G44,2),2)</f>
        <v>300.34</v>
      </c>
    </row>
    <row r="45" customHeight="0" bestFit="1" ht="24">
      <c r="A45" s="7" t="inlineStr">
        <is>
          <r>
            <t xml:space="preserve">4.1.6</t>
          </r>
        </is>
      </c>
      <c r="B45" s="8" t="inlineStr">
        <is>
          <r>
            <t xml:space="preserve">95875</t>
          </r>
        </is>
      </c>
      <c r="C45" s="9" t="inlineStr">
        <is>
          <r>
            <t xml:space="preserve">TRANSPORTE COM CAMINHÃO BASCULANTE DE 10 M³, EM VIA URBANA PAVIMENTADA, DMT ATÉ 30 KM (UNIDADE: M3XKM). AF_07/2020</t>
          </r>
        </is>
      </c>
      <c r="D45" s="8" t="inlineStr">
        <is>
          <r>
            <t xml:space="preserve">SINAPI</t>
          </r>
        </is>
      </c>
      <c r="E45" s="8" t="inlineStr">
        <is>
          <r>
            <t xml:space="preserve">M3XKM</t>
          </r>
        </is>
      </c>
      <c r="F45" s="10" t="n">
        <v>312.15</v>
      </c>
      <c r="G45" s="11" t="n">
        <v>3.05</v>
      </c>
      <c r="H45" s="12" t="n">
        <f>ROUND(ROUND(F45,2)*ROUND(G45,2),2)</f>
        <v>952.06</v>
      </c>
    </row>
    <row r="46" customHeight="1" ht="20">
      <c r="A46" s="5" t="inlineStr">
        <is>
          <r>
            <t xml:space="preserve">4.2</t>
          </r>
        </is>
      </c>
      <c r="B46" s="5" t="inlineStr">
        <is>
          <r>
            <t xml:space="preserve">DRENAGEM</t>
          </r>
        </is>
      </c>
      <c r="C46" s="5" t="inlineStr"/>
      <c r="D46" s="5" t="inlineStr"/>
      <c r="E46" s="5" t="inlineStr"/>
      <c r="F46" s="5" t="inlineStr"/>
      <c r="G46" s="5" t="inlineStr"/>
      <c r="H46" s="6" t="n">
        <f>ROUND(SUM(H47:H49),2)</f>
        <v>8099.61</v>
      </c>
    </row>
    <row r="47" customHeight="0" bestFit="1" ht="20">
      <c r="A47" s="7" t="inlineStr">
        <is>
          <r>
            <t xml:space="preserve">4.2.1</t>
          </r>
        </is>
      </c>
      <c r="B47" s="8" t="inlineStr">
        <is>
          <r>
            <t xml:space="preserve">93358</t>
          </r>
        </is>
      </c>
      <c r="C47" s="9" t="inlineStr">
        <is>
          <r>
            <t xml:space="preserve">ESCAVAÇÃO MANUAL DE VALA. AF_09/2024</t>
          </r>
        </is>
      </c>
      <c r="D47" s="8" t="inlineStr">
        <is>
          <r>
            <t xml:space="preserve">SINAPI</t>
          </r>
        </is>
      </c>
      <c r="E47" s="8" t="inlineStr">
        <is>
          <r>
            <t xml:space="preserve">M3</t>
          </r>
        </is>
      </c>
      <c r="F47" s="10" t="n">
        <v>0.12</v>
      </c>
      <c r="G47" s="11" t="n">
        <v>115.23</v>
      </c>
      <c r="H47" s="12" t="n">
        <f>ROUND(ROUND(F47,2)*ROUND(G47,2),2)</f>
        <v>13.83</v>
      </c>
    </row>
    <row r="48" customHeight="0" bestFit="1" ht="24">
      <c r="A48" s="7" t="inlineStr">
        <is>
          <r>
            <t xml:space="preserve">4.2.2</t>
          </r>
        </is>
      </c>
      <c r="B48" s="8" t="inlineStr">
        <is>
          <r>
            <t xml:space="preserve">104166</t>
          </r>
        </is>
      </c>
      <c r="C48" s="9" t="inlineStr">
        <is>
          <r>
            <t xml:space="preserve">TUBO PVC, SÉRIE R, ÁGUA PLUVIAL, DN 150 MM, FORNECIDO E INSTALADO EM RAMAL DE ENCAMINHAMENTO. AF_06/2022</t>
          </r>
        </is>
      </c>
      <c r="D48" s="8" t="inlineStr">
        <is>
          <r>
            <t xml:space="preserve">SINAPI</t>
          </r>
        </is>
      </c>
      <c r="E48" s="8" t="inlineStr">
        <is>
          <r>
            <t xml:space="preserve">M</t>
          </r>
        </is>
      </c>
      <c r="F48" s="10" t="n">
        <v>60.0</v>
      </c>
      <c r="G48" s="11" t="n">
        <v>78.31</v>
      </c>
      <c r="H48" s="12" t="n">
        <f>ROUND(ROUND(F48,2)*ROUND(G48,2),2)</f>
        <v>4698.6</v>
      </c>
    </row>
    <row r="49" customHeight="0" bestFit="1" ht="32">
      <c r="A49" s="7" t="inlineStr">
        <is>
          <r>
            <t xml:space="preserve">4.2.3</t>
          </r>
        </is>
      </c>
      <c r="B49" s="8" t="inlineStr">
        <is>
          <r>
            <t xml:space="preserve">99260</t>
          </r>
        </is>
      </c>
      <c r="C49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49" s="8" t="inlineStr">
        <is>
          <r>
            <t xml:space="preserve">SINAPI</t>
          </r>
        </is>
      </c>
      <c r="E49" s="8" t="inlineStr">
        <is>
          <r>
            <t xml:space="preserve">UN</t>
          </r>
        </is>
      </c>
      <c r="F49" s="10" t="n">
        <v>6.0</v>
      </c>
      <c r="G49" s="11" t="n">
        <v>564.53</v>
      </c>
      <c r="H49" s="12" t="n">
        <f>ROUND(ROUND(F49,2)*ROUND(G49,2),2)</f>
        <v>3387.18</v>
      </c>
    </row>
    <row r="50" customHeight="1" ht="20">
      <c r="A50" s="5" t="inlineStr">
        <is>
          <r>
            <t xml:space="preserve">4.3</t>
          </r>
        </is>
      </c>
      <c r="B50" s="5" t="inlineStr">
        <is>
          <r>
            <t xml:space="preserve">PAVIMENTAÇÃO</t>
          </r>
        </is>
      </c>
      <c r="C50" s="5" t="inlineStr"/>
      <c r="D50" s="5" t="inlineStr"/>
      <c r="E50" s="5" t="inlineStr"/>
      <c r="F50" s="5" t="inlineStr"/>
      <c r="G50" s="5" t="inlineStr"/>
      <c r="H50" s="6" t="n">
        <f>ROUND(SUM(H51:H54),2)</f>
        <v>6559.0</v>
      </c>
    </row>
    <row r="51" customHeight="0" bestFit="1" ht="24">
      <c r="A51" s="7" t="inlineStr">
        <is>
          <r>
            <t xml:space="preserve">4.3.1</t>
          </r>
        </is>
      </c>
      <c r="B51" s="8" t="inlineStr">
        <is>
          <r>
            <t xml:space="preserve">CP-78472-PMSLM</t>
          </r>
        </is>
      </c>
      <c r="C51" s="9" t="inlineStr">
        <is>
          <r>
            <t xml:space="preserve">SERVICOS TOPOGRAFICOS PARA PAVIMENTACAO, INCLUSIVE NOTA DE SERVICOS, ACOMPANHAMENTO E GREIDE (FONTE: SINAPI - PE - 2020/01 - 78472)</t>
          </r>
        </is>
      </c>
      <c r="D51" s="8" t="inlineStr">
        <is>
          <r>
            <t xml:space="preserve">Composições Próprias</t>
          </r>
        </is>
      </c>
      <c r="E51" s="8" t="inlineStr">
        <is>
          <r>
            <t xml:space="preserve">M2</t>
          </r>
        </is>
      </c>
      <c r="F51" s="10" t="n">
        <v>40.0</v>
      </c>
      <c r="G51" s="11" t="n">
        <v>0.53</v>
      </c>
      <c r="H51" s="12" t="n">
        <f>ROUND(ROUND(F51,2)*ROUND(G51,2),2)</f>
        <v>21.2</v>
      </c>
    </row>
    <row r="52" customHeight="0" bestFit="1" ht="32">
      <c r="A52" s="7" t="inlineStr">
        <is>
          <r>
            <t xml:space="preserve">4.3.2</t>
          </r>
        </is>
      </c>
      <c r="B52" s="8" t="inlineStr">
        <is>
          <r>
            <t xml:space="preserve">94273</t>
          </r>
        </is>
      </c>
      <c r="C52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52" s="8" t="inlineStr">
        <is>
          <r>
            <t xml:space="preserve">SINAPI</t>
          </r>
        </is>
      </c>
      <c r="E52" s="8" t="inlineStr">
        <is>
          <r>
            <t xml:space="preserve">M</t>
          </r>
        </is>
      </c>
      <c r="F52" s="10" t="n">
        <v>20.0</v>
      </c>
      <c r="G52" s="11" t="n">
        <v>63.66</v>
      </c>
      <c r="H52" s="12" t="n">
        <f>ROUND(ROUND(F52,2)*ROUND(G52,2),2)</f>
        <v>1273.2</v>
      </c>
    </row>
    <row r="53" customHeight="0" bestFit="1" ht="24">
      <c r="A53" s="7" t="inlineStr">
        <is>
          <r>
            <t xml:space="preserve">4.3.3</t>
          </r>
        </is>
      </c>
      <c r="B53" s="8" t="inlineStr">
        <is>
          <r>
            <t xml:space="preserve">101169</t>
          </r>
        </is>
      </c>
      <c r="C53" s="9" t="inlineStr">
        <is>
          <r>
            <t xml:space="preserve">EXECUÇÃO DE PAVIMENTO EM PARALELEPÍPEDOS, REJUNTAMENTO COM ARGAMASSA TRAÇO 1:3 (CIMENTO E AREIA). AF_05/2020</t>
          </r>
        </is>
      </c>
      <c r="D53" s="8" t="inlineStr">
        <is>
          <r>
            <t xml:space="preserve">SINAPI</t>
          </r>
        </is>
      </c>
      <c r="E53" s="8" t="inlineStr">
        <is>
          <r>
            <t xml:space="preserve">M2</t>
          </r>
        </is>
      </c>
      <c r="F53" s="10" t="n">
        <v>40.0</v>
      </c>
      <c r="G53" s="11" t="n">
        <v>110.43</v>
      </c>
      <c r="H53" s="12" t="n">
        <f>ROUND(ROUND(F53,2)*ROUND(G53,2),2)</f>
        <v>4417.2</v>
      </c>
    </row>
    <row r="54" customHeight="0" bestFit="1" ht="24">
      <c r="A54" s="7" t="inlineStr">
        <is>
          <r>
            <t xml:space="preserve">4.3.4</t>
          </r>
        </is>
      </c>
      <c r="B54" s="8" t="inlineStr">
        <is>
          <r>
            <t xml:space="preserve">94287</t>
          </r>
        </is>
      </c>
      <c r="C54" s="9" t="inlineStr">
        <is>
          <r>
            <t xml:space="preserve">EXECUÇÃO DE SARJETA DE CONCRETO USINADO, MOLDADA IN LOCO EM TRECHO RETO, 30 CM BASE X 10 CM ALTURA. AF_01/2024</t>
          </r>
        </is>
      </c>
      <c r="D54" s="8" t="inlineStr">
        <is>
          <r>
            <t xml:space="preserve">SINAPI</t>
          </r>
        </is>
      </c>
      <c r="E54" s="8" t="inlineStr">
        <is>
          <r>
            <t xml:space="preserve">M</t>
          </r>
        </is>
      </c>
      <c r="F54" s="10" t="n">
        <v>20.0</v>
      </c>
      <c r="G54" s="11" t="n">
        <v>42.37</v>
      </c>
      <c r="H54" s="12" t="n">
        <f>ROUND(ROUND(F54,2)*ROUND(G54,2),2)</f>
        <v>847.4</v>
      </c>
    </row>
    <row r="55" customHeight="1" ht="20">
      <c r="A55" s="5" t="inlineStr">
        <is>
          <r>
            <t xml:space="preserve">4.4</t>
          </r>
        </is>
      </c>
      <c r="B55" s="5" t="inlineStr">
        <is>
          <r>
            <t xml:space="preserve">PASSEIO</t>
          </r>
        </is>
      </c>
      <c r="C55" s="5" t="inlineStr"/>
      <c r="D55" s="5" t="inlineStr"/>
      <c r="E55" s="5" t="inlineStr"/>
      <c r="F55" s="5" t="inlineStr"/>
      <c r="G55" s="5" t="inlineStr"/>
      <c r="H55" s="6" t="n">
        <f>ROUND(SUM(H56:H57),2)</f>
        <v>560.43</v>
      </c>
    </row>
    <row r="56" customHeight="0" bestFit="1" ht="20">
      <c r="A56" s="7" t="inlineStr">
        <is>
          <r>
            <t xml:space="preserve">4.4.1</t>
          </r>
        </is>
      </c>
      <c r="B56" s="8" t="inlineStr">
        <is>
          <r>
            <t xml:space="preserve">94319</t>
          </r>
        </is>
      </c>
      <c r="C56" s="9" t="inlineStr">
        <is>
          <r>
            <t xml:space="preserve">ATERRO MANUAL DE VALAS COM SOLO ARGILO-ARENOSO. AF_08/2023</t>
          </r>
        </is>
      </c>
      <c r="D56" s="8" t="inlineStr">
        <is>
          <r>
            <t xml:space="preserve">SINAPI</t>
          </r>
        </is>
      </c>
      <c r="E56" s="8" t="inlineStr">
        <is>
          <r>
            <t xml:space="preserve">M3</t>
          </r>
        </is>
      </c>
      <c r="F56" s="10" t="n">
        <v>2.0</v>
      </c>
      <c r="G56" s="11" t="n">
        <v>98.34</v>
      </c>
      <c r="H56" s="12" t="n">
        <f>ROUND(ROUND(F56,2)*ROUND(G56,2),2)</f>
        <v>196.68</v>
      </c>
    </row>
    <row r="57" customHeight="0" bestFit="1" ht="32">
      <c r="A57" s="7" t="inlineStr">
        <is>
          <r>
            <t xml:space="preserve">4.4.2</t>
          </r>
        </is>
      </c>
      <c r="B57" s="8" t="inlineStr">
        <is>
          <r>
            <t xml:space="preserve">94990</t>
          </r>
        </is>
      </c>
      <c r="C57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57" s="8" t="inlineStr">
        <is>
          <r>
            <t xml:space="preserve">SINAPI</t>
          </r>
        </is>
      </c>
      <c r="E57" s="8" t="inlineStr">
        <is>
          <r>
            <t xml:space="preserve">M3</t>
          </r>
        </is>
      </c>
      <c r="F57" s="10" t="n">
        <v>0.35</v>
      </c>
      <c r="G57" s="11" t="n">
        <v>1039.28</v>
      </c>
      <c r="H57" s="12" t="n">
        <f>ROUND(ROUND(F57,2)*ROUND(G57,2),2)</f>
        <v>363.75</v>
      </c>
    </row>
    <row r="58" customHeight="1" ht="20">
      <c r="A58" s="5" t="inlineStr">
        <is>
          <r>
            <t xml:space="preserve">4.5</t>
          </r>
        </is>
      </c>
      <c r="B58" s="5" t="inlineStr">
        <is>
          <r>
            <t xml:space="preserve">MURETA</t>
          </r>
        </is>
      </c>
      <c r="C58" s="5" t="inlineStr"/>
      <c r="D58" s="5" t="inlineStr"/>
      <c r="E58" s="5" t="inlineStr"/>
      <c r="F58" s="5" t="inlineStr"/>
      <c r="G58" s="5" t="inlineStr"/>
      <c r="H58" s="6" t="n">
        <f>ROUND(SUM(H59:H65),2)</f>
        <v>8290.3</v>
      </c>
    </row>
    <row r="59" customHeight="0" bestFit="1" ht="20">
      <c r="A59" s="7" t="inlineStr">
        <is>
          <r>
            <t xml:space="preserve">4.5.1</t>
          </r>
        </is>
      </c>
      <c r="B59" s="8" t="inlineStr">
        <is>
          <r>
            <t xml:space="preserve">93358</t>
          </r>
        </is>
      </c>
      <c r="C59" s="9" t="inlineStr">
        <is>
          <r>
            <t xml:space="preserve">ESCAVAÇÃO MANUAL DE VALA. AF_09/2024</t>
          </r>
        </is>
      </c>
      <c r="D59" s="8" t="inlineStr">
        <is>
          <r>
            <t xml:space="preserve">SINAPI</t>
          </r>
        </is>
      </c>
      <c r="E59" s="8" t="inlineStr">
        <is>
          <r>
            <t xml:space="preserve">M3</t>
          </r>
        </is>
      </c>
      <c r="F59" s="10" t="n">
        <v>3.3</v>
      </c>
      <c r="G59" s="11" t="n">
        <v>115.23</v>
      </c>
      <c r="H59" s="12" t="n">
        <f>ROUND(ROUND(F59,2)*ROUND(G59,2),2)</f>
        <v>380.26</v>
      </c>
    </row>
    <row r="60" customHeight="0" bestFit="1" ht="20">
      <c r="A60" s="7" t="inlineStr">
        <is>
          <r>
            <t xml:space="preserve">4.5.2</t>
          </r>
        </is>
      </c>
      <c r="B60" s="8" t="inlineStr">
        <is>
          <r>
            <t xml:space="preserve">96616</t>
          </r>
        </is>
      </c>
      <c r="C60" s="9" t="inlineStr">
        <is>
          <r>
            <t xml:space="preserve">LASTRO DE CONCRETO MAGRO, APLICADO EM BLOCOS DE COROAMENTO OU SAPATAS. AF_01/2024</t>
          </r>
        </is>
      </c>
      <c r="D60" s="8" t="inlineStr">
        <is>
          <r>
            <t xml:space="preserve">SINAPI</t>
          </r>
        </is>
      </c>
      <c r="E60" s="8" t="inlineStr">
        <is>
          <r>
            <t xml:space="preserve">M3</t>
          </r>
        </is>
      </c>
      <c r="F60" s="10" t="n">
        <v>0.3</v>
      </c>
      <c r="G60" s="11" t="n">
        <v>1058.28</v>
      </c>
      <c r="H60" s="12" t="n">
        <f>ROUND(ROUND(F60,2)*ROUND(G60,2),2)</f>
        <v>317.48</v>
      </c>
    </row>
    <row r="61" customHeight="0" bestFit="1" ht="20">
      <c r="A61" s="7" t="inlineStr">
        <is>
          <r>
            <t xml:space="preserve">4.5.3</t>
          </r>
        </is>
      </c>
      <c r="B61" s="8" t="inlineStr">
        <is>
          <r>
            <t xml:space="preserve">94319</t>
          </r>
        </is>
      </c>
      <c r="C61" s="9" t="inlineStr">
        <is>
          <r>
            <t xml:space="preserve">ATERRO MANUAL DE VALAS COM SOLO ARGILO-ARENOSO. AF_08/2023</t>
          </r>
        </is>
      </c>
      <c r="D61" s="8" t="inlineStr">
        <is>
          <r>
            <t xml:space="preserve">SINAPI</t>
          </r>
        </is>
      </c>
      <c r="E61" s="8" t="inlineStr">
        <is>
          <r>
            <t xml:space="preserve">M3</t>
          </r>
        </is>
      </c>
      <c r="F61" s="10" t="n">
        <v>2.0</v>
      </c>
      <c r="G61" s="11" t="n">
        <v>98.34</v>
      </c>
      <c r="H61" s="12" t="n">
        <f>ROUND(ROUND(F61,2)*ROUND(G61,2),2)</f>
        <v>196.68</v>
      </c>
    </row>
    <row r="62" customHeight="0" bestFit="1" ht="32">
      <c r="A62" s="7" t="inlineStr">
        <is>
          <r>
            <t xml:space="preserve">4.5.4</t>
          </r>
        </is>
      </c>
      <c r="B62" s="8" t="inlineStr">
        <is>
          <r>
            <t xml:space="preserve">103800</t>
          </r>
        </is>
      </c>
      <c r="C62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62" s="8" t="inlineStr">
        <is>
          <r>
            <t xml:space="preserve">SINAPI</t>
          </r>
        </is>
      </c>
      <c r="E62" s="8" t="inlineStr">
        <is>
          <r>
            <t xml:space="preserve">M3</t>
          </r>
        </is>
      </c>
      <c r="F62" s="10" t="n">
        <v>8.5</v>
      </c>
      <c r="G62" s="11" t="n">
        <v>683.8</v>
      </c>
      <c r="H62" s="12" t="n">
        <f>ROUND(ROUND(F62,2)*ROUND(G62,2),2)</f>
        <v>5812.3</v>
      </c>
    </row>
    <row r="63" customHeight="0" bestFit="1" ht="20">
      <c r="A63" s="7" t="inlineStr">
        <is>
          <r>
            <t xml:space="preserve">4.5.5</t>
          </r>
        </is>
      </c>
      <c r="B63" s="8" t="inlineStr">
        <is>
          <r>
            <t xml:space="preserve">CP-06.01.10-PMSLM</t>
          </r>
        </is>
      </c>
      <c r="C63" s="9" t="inlineStr">
        <is>
          <r>
            <t xml:space="preserve">CARGA E TRANSP. MANUAL HORIZONTAL EM CARRO DE MAO, DE MATERIAIS A GRANEL, P/ DISTANCIAS ATE 30m</t>
          </r>
        </is>
      </c>
      <c r="D63" s="8" t="inlineStr">
        <is>
          <r>
            <t xml:space="preserve">Composições Próprias</t>
          </r>
        </is>
      </c>
      <c r="E63" s="8" t="inlineStr">
        <is>
          <r>
            <t xml:space="preserve">M3</t>
          </r>
        </is>
      </c>
      <c r="F63" s="10" t="n">
        <v>8.5</v>
      </c>
      <c r="G63" s="11" t="n">
        <v>43.7</v>
      </c>
      <c r="H63" s="12" t="n">
        <f>ROUND(ROUND(F63,2)*ROUND(G63,2),2)</f>
        <v>371.45</v>
      </c>
    </row>
    <row r="64" customHeight="0" bestFit="1" ht="32">
      <c r="A64" s="7" t="inlineStr">
        <is>
          <r>
            <t xml:space="preserve">4.5.6</t>
          </r>
        </is>
      </c>
      <c r="B64" s="8" t="inlineStr">
        <is>
          <r>
            <t xml:space="preserve">100974</t>
          </r>
        </is>
      </c>
      <c r="C64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64" s="8" t="inlineStr">
        <is>
          <r>
            <t xml:space="preserve">SINAPI</t>
          </r>
        </is>
      </c>
      <c r="E64" s="8" t="inlineStr">
        <is>
          <r>
            <t xml:space="preserve">M3</t>
          </r>
        </is>
      </c>
      <c r="F64" s="10" t="n">
        <v>11.9</v>
      </c>
      <c r="G64" s="11" t="n">
        <v>10.36</v>
      </c>
      <c r="H64" s="12" t="n">
        <f>ROUND(ROUND(F64,2)*ROUND(G64,2),2)</f>
        <v>123.28</v>
      </c>
    </row>
    <row r="65" customHeight="0" bestFit="1" ht="24">
      <c r="A65" s="7" t="inlineStr">
        <is>
          <r>
            <t xml:space="preserve">4.5.7</t>
          </r>
        </is>
      </c>
      <c r="B65" s="8" t="inlineStr">
        <is>
          <r>
            <t xml:space="preserve">95875</t>
          </r>
        </is>
      </c>
      <c r="C65" s="9" t="inlineStr">
        <is>
          <r>
            <t xml:space="preserve">TRANSPORTE COM CAMINHÃO BASCULANTE DE 10 M³, EM VIA URBANA PAVIMENTADA, DMT ATÉ 30 KM (UNIDADE: M3XKM). AF_07/2020</t>
          </r>
        </is>
      </c>
      <c r="D65" s="8" t="inlineStr">
        <is>
          <r>
            <t xml:space="preserve">SINAPI</t>
          </r>
        </is>
      </c>
      <c r="E65" s="8" t="inlineStr">
        <is>
          <r>
            <t xml:space="preserve">M3XKM</t>
          </r>
        </is>
      </c>
      <c r="F65" s="10" t="n">
        <v>357.0</v>
      </c>
      <c r="G65" s="11" t="n">
        <v>3.05</v>
      </c>
      <c r="H65" s="12" t="n">
        <f>ROUND(ROUND(F65,2)*ROUND(G65,2),2)</f>
        <v>1088.85</v>
      </c>
    </row>
    <row r="66" customHeight="1" ht="20">
      <c r="A66" s="5" t="inlineStr">
        <is>
          <r>
            <t xml:space="preserve">4.6</t>
          </r>
        </is>
      </c>
      <c r="B66" s="5" t="inlineStr">
        <is>
          <r>
            <t xml:space="preserve">SINALIZAÇÃO</t>
          </r>
        </is>
      </c>
      <c r="C66" s="5" t="inlineStr"/>
      <c r="D66" s="5" t="inlineStr"/>
      <c r="E66" s="5" t="inlineStr"/>
      <c r="F66" s="5" t="inlineStr"/>
      <c r="G66" s="5" t="inlineStr"/>
      <c r="H66" s="6" t="n">
        <f>ROUND(SUM(H67:H68),2)</f>
        <v>390.08</v>
      </c>
    </row>
    <row r="67" customHeight="0" bestFit="1" ht="20">
      <c r="A67" s="7" t="inlineStr">
        <is>
          <r>
            <t xml:space="preserve">4.6.1</t>
          </r>
        </is>
      </c>
      <c r="B67" s="8" t="inlineStr">
        <is>
          <r>
            <t xml:space="preserve">CP-S02555-PMSLM</t>
          </r>
        </is>
      </c>
      <c r="C67" s="9" t="inlineStr">
        <is>
          <r>
            <t xml:space="preserve">PLACA 20X45 CM EM CHAPA ESMALTADA PARA IDENTIFICAÇÃO DE LOGRADOUROS</t>
          </r>
        </is>
      </c>
      <c r="D67" s="8" t="inlineStr">
        <is>
          <r>
            <t xml:space="preserve">Composições Próprias</t>
          </r>
        </is>
      </c>
      <c r="E67" s="8" t="inlineStr">
        <is>
          <r>
            <t xml:space="preserve">UN</t>
          </r>
        </is>
      </c>
      <c r="F67" s="10" t="n">
        <v>2.0</v>
      </c>
      <c r="G67" s="11" t="n">
        <v>172.74</v>
      </c>
      <c r="H67" s="12" t="n">
        <f>ROUND(ROUND(F67,2)*ROUND(G67,2),2)</f>
        <v>345.48</v>
      </c>
    </row>
    <row r="68" customHeight="0" bestFit="1" ht="20">
      <c r="A68" s="7" t="inlineStr">
        <is>
          <r>
            <t xml:space="preserve">4.6.2</t>
          </r>
        </is>
      </c>
      <c r="B68" s="8" t="inlineStr">
        <is>
          <r>
            <t xml:space="preserve">102498</t>
          </r>
        </is>
      </c>
      <c r="C68" s="9" t="inlineStr">
        <is>
          <r>
            <t xml:space="preserve">PINTURA DE MEIO-FIO COM TINTA BRANCA A BASE DE CAL (CAIAÇÃO). AF_05/2021</t>
          </r>
        </is>
      </c>
      <c r="D68" s="8" t="inlineStr">
        <is>
          <r>
            <t xml:space="preserve">SINAPI</t>
          </r>
        </is>
      </c>
      <c r="E68" s="8" t="inlineStr">
        <is>
          <r>
            <t xml:space="preserve">M</t>
          </r>
        </is>
      </c>
      <c r="F68" s="10" t="n">
        <v>20.0</v>
      </c>
      <c r="G68" s="11" t="n">
        <v>2.23</v>
      </c>
      <c r="H68" s="12" t="n">
        <f>ROUND(ROUND(F68,2)*ROUND(G68,2),2)</f>
        <v>44.6</v>
      </c>
    </row>
    <row r="69" customHeight="1" ht="20">
      <c r="A69" s="5" t="inlineStr">
        <is>
          <r>
            <t xml:space="preserve">5</t>
          </r>
        </is>
      </c>
      <c r="B69" s="5" t="inlineStr">
        <is>
          <r>
            <t xml:space="preserve">RUA DO TREM</t>
          </r>
        </is>
      </c>
      <c r="C69" s="5" t="inlineStr"/>
      <c r="D69" s="5" t="inlineStr"/>
      <c r="E69" s="5" t="inlineStr"/>
      <c r="F69" s="5" t="inlineStr"/>
      <c r="G69" s="5" t="inlineStr"/>
      <c r="H69" s="6" t="n">
        <f>ROUND(H70+H77+H84+H87+H92,2)</f>
        <v>95269.4</v>
      </c>
    </row>
    <row r="70" customHeight="1" ht="20">
      <c r="A70" s="5" t="inlineStr">
        <is>
          <r>
            <t xml:space="preserve">5.1</t>
          </r>
        </is>
      </c>
      <c r="B70" s="5" t="inlineStr">
        <is>
          <r>
            <t xml:space="preserve">MOVIMENTAÇÃO DE TERRA</t>
          </r>
        </is>
      </c>
      <c r="C70" s="5" t="inlineStr"/>
      <c r="D70" s="5" t="inlineStr"/>
      <c r="E70" s="5" t="inlineStr"/>
      <c r="F70" s="5" t="inlineStr"/>
      <c r="G70" s="5" t="inlineStr"/>
      <c r="H70" s="6" t="n">
        <f>ROUND(SUM(H71:H76),2)</f>
        <v>17500.84</v>
      </c>
    </row>
    <row r="71" customHeight="0" bestFit="1" ht="24">
      <c r="A71" s="7" t="inlineStr">
        <is>
          <r>
            <t xml:space="preserve">5.1.1</t>
          </r>
        </is>
      </c>
      <c r="B71" s="8" t="inlineStr">
        <is>
          <r>
            <t xml:space="preserve">CP-19.07.580-PMSLM</t>
          </r>
        </is>
      </c>
      <c r="C71" s="9" t="inlineStr">
        <is>
          <r>
            <t xml:space="preserve">REBAIXAMENTO DE PENA D'ÁGUA, INCLUINDO COMPLEMENTO DE TUBULAÇÃO, CONEXÕES, ESCAVAÇÃO E REATERRO.</t>
          </r>
        </is>
      </c>
      <c r="D71" s="8" t="inlineStr">
        <is>
          <r>
            <t xml:space="preserve">Composições Próprias</t>
          </r>
        </is>
      </c>
      <c r="E71" s="8" t="inlineStr">
        <is>
          <r>
            <t xml:space="preserve">UN</t>
          </r>
        </is>
      </c>
      <c r="F71" s="10" t="n">
        <v>14.0</v>
      </c>
      <c r="G71" s="11" t="n">
        <v>131.67</v>
      </c>
      <c r="H71" s="12" t="n">
        <f>ROUND(ROUND(F71,2)*ROUND(G71,2),2)</f>
        <v>1843.38</v>
      </c>
    </row>
    <row r="72" customHeight="0" bestFit="1" ht="24">
      <c r="A72" s="7" t="inlineStr">
        <is>
          <r>
            <t xml:space="preserve">5.1.2</t>
          </r>
        </is>
      </c>
      <c r="B72" s="8" t="inlineStr">
        <is>
          <r>
            <t xml:space="preserve">100576</t>
          </r>
        </is>
      </c>
      <c r="C72" s="9" t="inlineStr">
        <is>
          <r>
            <t xml:space="preserve">REGULARIZAÇÃO E COMPACTAÇÃO DE SUBLEITO DE SOLO PREDOMINANTEMENTE ARGILOSO, PARA OBRAS DE CONSTRUÇÃO DE PAVIMENTOS. AF_09/2024</t>
          </r>
        </is>
      </c>
      <c r="D72" s="8" t="inlineStr">
        <is>
          <r>
            <t xml:space="preserve">SINAPI</t>
          </r>
        </is>
      </c>
      <c r="E72" s="8" t="inlineStr">
        <is>
          <r>
            <t xml:space="preserve">M2</t>
          </r>
        </is>
      </c>
      <c r="F72" s="10" t="n">
        <v>304.83</v>
      </c>
      <c r="G72" s="11" t="n">
        <v>3.35</v>
      </c>
      <c r="H72" s="12" t="n">
        <f>ROUND(ROUND(F72,2)*ROUND(G72,2),2)</f>
        <v>1021.18</v>
      </c>
    </row>
    <row r="73" customHeight="0" bestFit="1" ht="32">
      <c r="A73" s="7" t="inlineStr">
        <is>
          <r>
            <t xml:space="preserve">5.1.3</t>
          </r>
        </is>
      </c>
      <c r="B73" s="8" t="inlineStr">
        <is>
          <r>
            <t xml:space="preserve">96396</t>
          </r>
        </is>
      </c>
      <c r="C73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73" s="8" t="inlineStr">
        <is>
          <r>
            <t xml:space="preserve">SINAPI</t>
          </r>
        </is>
      </c>
      <c r="E73" s="8" t="inlineStr">
        <is>
          <r>
            <t xml:space="preserve">M3</t>
          </r>
        </is>
      </c>
      <c r="F73" s="10" t="n">
        <v>36.58</v>
      </c>
      <c r="G73" s="11" t="n">
        <v>212.47</v>
      </c>
      <c r="H73" s="12" t="n">
        <f>ROUND(ROUND(F73,2)*ROUND(G73,2),2)</f>
        <v>7772.15</v>
      </c>
    </row>
    <row r="74" customHeight="0" bestFit="1" ht="20">
      <c r="A74" s="7" t="inlineStr">
        <is>
          <r>
            <t xml:space="preserve">5.1.4</t>
          </r>
        </is>
      </c>
      <c r="B74" s="8" t="inlineStr">
        <is>
          <r>
            <t xml:space="preserve">CP-S03240-PMSLM</t>
          </r>
        </is>
      </c>
      <c r="C74" s="9" t="inlineStr">
        <is>
          <r>
            <t xml:space="preserve">DEMOLIÇÃO DE PISO DE ALTA RESISTÊNCIA (FONTE: ORSE - SE - 2023/03 - S03240)</t>
          </r>
        </is>
      </c>
      <c r="D74" s="8" t="inlineStr">
        <is>
          <r>
            <t xml:space="preserve">Composições Próprias</t>
          </r>
        </is>
      </c>
      <c r="E74" s="8" t="inlineStr">
        <is>
          <r>
            <t xml:space="preserve">M2</t>
          </r>
        </is>
      </c>
      <c r="F74" s="10" t="n">
        <v>6.0</v>
      </c>
      <c r="G74" s="11" t="n">
        <v>32.74</v>
      </c>
      <c r="H74" s="12" t="n">
        <f>ROUND(ROUND(F74,2)*ROUND(G74,2),2)</f>
        <v>196.44</v>
      </c>
    </row>
    <row r="75" customHeight="0" bestFit="1" ht="32">
      <c r="A75" s="7" t="inlineStr">
        <is>
          <r>
            <t xml:space="preserve">5.1.5</t>
          </r>
        </is>
      </c>
      <c r="B75" s="8" t="inlineStr">
        <is>
          <r>
            <t xml:space="preserve">100974</t>
          </r>
        </is>
      </c>
      <c r="C75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75" s="8" t="inlineStr">
        <is>
          <r>
            <t xml:space="preserve">SINAPI</t>
          </r>
        </is>
      </c>
      <c r="E75" s="8" t="inlineStr">
        <is>
          <r>
            <t xml:space="preserve">M3</t>
          </r>
        </is>
      </c>
      <c r="F75" s="10" t="n">
        <v>120.54</v>
      </c>
      <c r="G75" s="11" t="n">
        <v>10.36</v>
      </c>
      <c r="H75" s="12" t="n">
        <f>ROUND(ROUND(F75,2)*ROUND(G75,2),2)</f>
        <v>1248.79</v>
      </c>
    </row>
    <row r="76" customHeight="0" bestFit="1" ht="24">
      <c r="A76" s="7" t="inlineStr">
        <is>
          <r>
            <t xml:space="preserve">5.1.6</t>
          </r>
        </is>
      </c>
      <c r="B76" s="8" t="inlineStr">
        <is>
          <r>
            <t xml:space="preserve">95875</t>
          </r>
        </is>
      </c>
      <c r="C76" s="9" t="inlineStr">
        <is>
          <r>
            <t xml:space="preserve">TRANSPORTE COM CAMINHÃO BASCULANTE DE 10 M³, EM VIA URBANA PAVIMENTADA, DMT ATÉ 30 KM (UNIDADE: M3XKM). AF_07/2020</t>
          </r>
        </is>
      </c>
      <c r="D76" s="8" t="inlineStr">
        <is>
          <r>
            <t xml:space="preserve">SINAPI</t>
          </r>
        </is>
      </c>
      <c r="E76" s="8" t="inlineStr">
        <is>
          <r>
            <t xml:space="preserve">M3XKM</t>
          </r>
        </is>
      </c>
      <c r="F76" s="10" t="n">
        <v>1776.69</v>
      </c>
      <c r="G76" s="11" t="n">
        <v>3.05</v>
      </c>
      <c r="H76" s="12" t="n">
        <f>ROUND(ROUND(F76,2)*ROUND(G76,2),2)</f>
        <v>5418.9</v>
      </c>
    </row>
    <row r="77" customHeight="1" ht="20">
      <c r="A77" s="5" t="inlineStr">
        <is>
          <r>
            <t xml:space="preserve">5.2</t>
          </r>
        </is>
      </c>
      <c r="B77" s="5" t="inlineStr">
        <is>
          <r>
            <t xml:space="preserve">DRENAGEM</t>
          </r>
        </is>
      </c>
      <c r="C77" s="5" t="inlineStr"/>
      <c r="D77" s="5" t="inlineStr"/>
      <c r="E77" s="5" t="inlineStr"/>
      <c r="F77" s="5" t="inlineStr"/>
      <c r="G77" s="5" t="inlineStr"/>
      <c r="H77" s="6" t="n">
        <f>ROUND(SUM(H78:H83),2)</f>
        <v>19656.21</v>
      </c>
    </row>
    <row r="78" customHeight="0" bestFit="1" ht="20">
      <c r="A78" s="7" t="inlineStr">
        <is>
          <r>
            <t xml:space="preserve">5.2.1</t>
          </r>
        </is>
      </c>
      <c r="B78" s="8" t="inlineStr">
        <is>
          <r>
            <t xml:space="preserve">93358</t>
          </r>
        </is>
      </c>
      <c r="C78" s="9" t="inlineStr">
        <is>
          <r>
            <t xml:space="preserve">ESCAVAÇÃO MANUAL DE VALA. AF_09/2024</t>
          </r>
        </is>
      </c>
      <c r="D78" s="8" t="inlineStr">
        <is>
          <r>
            <t xml:space="preserve">SINAPI</t>
          </r>
        </is>
      </c>
      <c r="E78" s="8" t="inlineStr">
        <is>
          <r>
            <t xml:space="preserve">M3</t>
          </r>
        </is>
      </c>
      <c r="F78" s="10" t="n">
        <v>7.0</v>
      </c>
      <c r="G78" s="11" t="n">
        <v>115.23</v>
      </c>
      <c r="H78" s="12" t="n">
        <f>ROUND(ROUND(F78,2)*ROUND(G78,2),2)</f>
        <v>806.61</v>
      </c>
    </row>
    <row r="79" customHeight="0" bestFit="1" ht="32">
      <c r="A79" s="7" t="inlineStr">
        <is>
          <r>
            <t xml:space="preserve">5.2.2</t>
          </r>
        </is>
      </c>
      <c r="B79" s="8" t="inlineStr">
        <is>
          <r>
            <t xml:space="preserve">99260</t>
          </r>
        </is>
      </c>
      <c r="C79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79" s="8" t="inlineStr">
        <is>
          <r>
            <t xml:space="preserve">SINAPI</t>
          </r>
        </is>
      </c>
      <c r="E79" s="8" t="inlineStr">
        <is>
          <r>
            <t xml:space="preserve">UN</t>
          </r>
        </is>
      </c>
      <c r="F79" s="10" t="n">
        <v>4.0</v>
      </c>
      <c r="G79" s="11" t="n">
        <v>564.53</v>
      </c>
      <c r="H79" s="12" t="n">
        <f>ROUND(ROUND(F79,2)*ROUND(G79,2),2)</f>
        <v>2258.12</v>
      </c>
    </row>
    <row r="80" customHeight="0" bestFit="1" ht="24">
      <c r="A80" s="7" t="inlineStr">
        <is>
          <r>
            <t xml:space="preserve">5.2.3</t>
          </r>
        </is>
      </c>
      <c r="B80" s="8" t="inlineStr">
        <is>
          <r>
            <t xml:space="preserve">104166</t>
          </r>
        </is>
      </c>
      <c r="C80" s="9" t="inlineStr">
        <is>
          <r>
            <t xml:space="preserve">TUBO PVC, SÉRIE R, ÁGUA PLUVIAL, DN 150 MM, FORNECIDO E INSTALADO EM RAMAL DE ENCAMINHAMENTO. AF_06/2022</t>
          </r>
        </is>
      </c>
      <c r="D80" s="8" t="inlineStr">
        <is>
          <r>
            <t xml:space="preserve">SINAPI</t>
          </r>
        </is>
      </c>
      <c r="E80" s="8" t="inlineStr">
        <is>
          <r>
            <t xml:space="preserve">M</t>
          </r>
        </is>
      </c>
      <c r="F80" s="10" t="n">
        <v>35.0</v>
      </c>
      <c r="G80" s="11" t="n">
        <v>78.31</v>
      </c>
      <c r="H80" s="12" t="n">
        <f>ROUND(ROUND(F80,2)*ROUND(G80,2),2)</f>
        <v>2740.85</v>
      </c>
    </row>
    <row r="81" customHeight="0" bestFit="1" ht="40">
      <c r="A81" s="7" t="inlineStr">
        <is>
          <r>
            <t xml:space="preserve">5.2.4</t>
          </r>
        </is>
      </c>
      <c r="B81" s="8" t="inlineStr">
        <is>
          <r>
            <t xml:space="preserve">92212</t>
          </r>
        </is>
      </c>
      <c r="C81" s="9" t="inlineStr">
        <is>
          <r>
            <t xml:space="preserve">TUBO DE CONCRETO PARA REDES COLETORAS DE ÁGUAS PLUVIAIS, DIÂMETRO DE 600 MM, JUNTA RÍGIDA, INSTALADO EM LOCAL COM BAIXO NÍVEL DE INTERFERÊNCIAS - FORNECIMENTO E ASSENTAMENTO. AF_03/2024</t>
          </r>
        </is>
      </c>
      <c r="D81" s="8" t="inlineStr">
        <is>
          <r>
            <t xml:space="preserve">SINAPI</t>
          </r>
        </is>
      </c>
      <c r="E81" s="8" t="inlineStr">
        <is>
          <r>
            <t xml:space="preserve">M</t>
          </r>
        </is>
      </c>
      <c r="F81" s="10" t="n">
        <v>35.0</v>
      </c>
      <c r="G81" s="11" t="n">
        <v>299.87</v>
      </c>
      <c r="H81" s="12" t="n">
        <f>ROUND(ROUND(F81,2)*ROUND(G81,2),2)</f>
        <v>10495.45</v>
      </c>
    </row>
    <row r="82" customHeight="0" bestFit="1" ht="24">
      <c r="A82" s="7" t="inlineStr">
        <is>
          <r>
            <t xml:space="preserve">5.2.5</t>
          </r>
        </is>
      </c>
      <c r="B82" s="8" t="inlineStr">
        <is>
          <r>
            <t xml:space="preserve">102750</t>
          </r>
        </is>
      </c>
      <c r="C82" s="9" t="inlineStr">
        <is>
          <r>
            <t xml:space="preserve">BOCA PARA BUEIRO SIMPLES TUBULAR D = 60 CM EM CONCRETO, ALAS COM ESCONSIDADE DE 30°, INCLUINDO FÔRMAS E MATERIAIS. AF_07/2021</t>
          </r>
        </is>
      </c>
      <c r="D82" s="8" t="inlineStr">
        <is>
          <r>
            <t xml:space="preserve">SINAPI</t>
          </r>
        </is>
      </c>
      <c r="E82" s="8" t="inlineStr">
        <is>
          <r>
            <t xml:space="preserve">UN</t>
          </r>
        </is>
      </c>
      <c r="F82" s="10" t="n">
        <v>1.0</v>
      </c>
      <c r="G82" s="11" t="n">
        <v>3273.54</v>
      </c>
      <c r="H82" s="12" t="n">
        <f>ROUND(ROUND(F82,2)*ROUND(G82,2),2)</f>
        <v>3273.54</v>
      </c>
    </row>
    <row r="83" customHeight="0" bestFit="1" ht="24">
      <c r="A83" s="7" t="inlineStr">
        <is>
          <r>
            <t xml:space="preserve">5.2.6</t>
          </r>
        </is>
      </c>
      <c r="B83" s="8" t="inlineStr">
        <is>
          <r>
            <t xml:space="preserve">CP-19.07.580-PMSLM</t>
          </r>
        </is>
      </c>
      <c r="C83" s="9" t="inlineStr">
        <is>
          <r>
            <t xml:space="preserve">REBAIXAMENTO DE PENA D'ÁGUA, INCLUINDO COMPLEMENTO DE TUBULAÇÃO, CONEXÕES, ESCAVAÇÃO E REATERRO.</t>
          </r>
        </is>
      </c>
      <c r="D83" s="8" t="inlineStr">
        <is>
          <r>
            <t xml:space="preserve">Composições Próprias</t>
          </r>
        </is>
      </c>
      <c r="E83" s="8" t="inlineStr">
        <is>
          <r>
            <t xml:space="preserve">UN</t>
          </r>
        </is>
      </c>
      <c r="F83" s="10" t="n">
        <v>0.62</v>
      </c>
      <c r="G83" s="11" t="n">
        <v>131.67</v>
      </c>
      <c r="H83" s="12" t="n">
        <f>ROUND(ROUND(F83,2)*ROUND(G83,2),2)</f>
        <v>81.64</v>
      </c>
    </row>
    <row r="84" customHeight="1" ht="20">
      <c r="A84" s="5" t="inlineStr">
        <is>
          <r>
            <t xml:space="preserve">5.3</t>
          </r>
        </is>
      </c>
      <c r="B84" s="5" t="inlineStr">
        <is>
          <r>
            <t xml:space="preserve">PASSEIO</t>
          </r>
        </is>
      </c>
      <c r="C84" s="5" t="inlineStr"/>
      <c r="D84" s="5" t="inlineStr"/>
      <c r="E84" s="5" t="inlineStr"/>
      <c r="F84" s="5" t="inlineStr"/>
      <c r="G84" s="5" t="inlineStr"/>
      <c r="H84" s="6" t="n">
        <f>ROUND(SUM(H85:H86),2)</f>
        <v>11023.4</v>
      </c>
    </row>
    <row r="85" customHeight="0" bestFit="1" ht="20">
      <c r="A85" s="7" t="inlineStr">
        <is>
          <r>
            <t xml:space="preserve">5.3.1</t>
          </r>
        </is>
      </c>
      <c r="B85" s="8" t="inlineStr">
        <is>
          <r>
            <t xml:space="preserve">94319</t>
          </r>
        </is>
      </c>
      <c r="C85" s="9" t="inlineStr">
        <is>
          <r>
            <t xml:space="preserve">ATERRO MANUAL DE VALAS COM SOLO ARGILO-ARENOSO. AF_08/2023</t>
          </r>
        </is>
      </c>
      <c r="D85" s="8" t="inlineStr">
        <is>
          <r>
            <t xml:space="preserve">SINAPI</t>
          </r>
        </is>
      </c>
      <c r="E85" s="8" t="inlineStr">
        <is>
          <r>
            <t xml:space="preserve">M3</t>
          </r>
        </is>
      </c>
      <c r="F85" s="10" t="n">
        <v>23.85</v>
      </c>
      <c r="G85" s="11" t="n">
        <v>98.34</v>
      </c>
      <c r="H85" s="12" t="n">
        <f>ROUND(ROUND(F85,2)*ROUND(G85,2),2)</f>
        <v>2345.41</v>
      </c>
    </row>
    <row r="86" customHeight="0" bestFit="1" ht="32">
      <c r="A86" s="7" t="inlineStr">
        <is>
          <r>
            <t xml:space="preserve">5.3.2</t>
          </r>
        </is>
      </c>
      <c r="B86" s="8" t="inlineStr">
        <is>
          <r>
            <t xml:space="preserve">94990</t>
          </r>
        </is>
      </c>
      <c r="C86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86" s="8" t="inlineStr">
        <is>
          <r>
            <t xml:space="preserve">SINAPI</t>
          </r>
        </is>
      </c>
      <c r="E86" s="8" t="inlineStr">
        <is>
          <r>
            <t xml:space="preserve">M3</t>
          </r>
        </is>
      </c>
      <c r="F86" s="10" t="n">
        <v>8.35</v>
      </c>
      <c r="G86" s="11" t="n">
        <v>1039.28</v>
      </c>
      <c r="H86" s="12" t="n">
        <f>ROUND(ROUND(F86,2)*ROUND(G86,2),2)</f>
        <v>8677.99</v>
      </c>
    </row>
    <row r="87" customHeight="1" ht="20">
      <c r="A87" s="5" t="inlineStr">
        <is>
          <r>
            <t xml:space="preserve">5.4</t>
          </r>
        </is>
      </c>
      <c r="B87" s="5" t="inlineStr">
        <is>
          <r>
            <t xml:space="preserve">PAVIMENTAÇÃO</t>
          </r>
        </is>
      </c>
      <c r="C87" s="5" t="inlineStr"/>
      <c r="D87" s="5" t="inlineStr"/>
      <c r="E87" s="5" t="inlineStr"/>
      <c r="F87" s="5" t="inlineStr"/>
      <c r="G87" s="5" t="inlineStr"/>
      <c r="H87" s="6" t="n">
        <f>ROUND(SUM(H88:H91),2)</f>
        <v>46411.07</v>
      </c>
    </row>
    <row r="88" customHeight="0" bestFit="1" ht="24">
      <c r="A88" s="7" t="inlineStr">
        <is>
          <r>
            <t xml:space="preserve">5.4.1</t>
          </r>
        </is>
      </c>
      <c r="B88" s="8" t="inlineStr">
        <is>
          <r>
            <t xml:space="preserve">CP-78472-PMSLM</t>
          </r>
        </is>
      </c>
      <c r="C88" s="9" t="inlineStr">
        <is>
          <r>
            <t xml:space="preserve">SERVICOS TOPOGRAFICOS PARA PAVIMENTACAO, INCLUSIVE NOTA DE SERVICOS, ACOMPANHAMENTO E GREIDE (FONTE: SINAPI - PE - 2020/01 - 78472)</t>
          </r>
        </is>
      </c>
      <c r="D88" s="8" t="inlineStr">
        <is>
          <r>
            <t xml:space="preserve">Composições Próprias</t>
          </r>
        </is>
      </c>
      <c r="E88" s="8" t="inlineStr">
        <is>
          <r>
            <t xml:space="preserve">M2</t>
          </r>
        </is>
      </c>
      <c r="F88" s="10" t="n">
        <v>290.67</v>
      </c>
      <c r="G88" s="11" t="n">
        <v>0.53</v>
      </c>
      <c r="H88" s="12" t="n">
        <f>ROUND(ROUND(F88,2)*ROUND(G88,2),2)</f>
        <v>154.06</v>
      </c>
    </row>
    <row r="89" customHeight="0" bestFit="1" ht="32">
      <c r="A89" s="7" t="inlineStr">
        <is>
          <r>
            <t xml:space="preserve">5.4.2</t>
          </r>
        </is>
      </c>
      <c r="B89" s="8" t="inlineStr">
        <is>
          <r>
            <t xml:space="preserve">94273</t>
          </r>
        </is>
      </c>
      <c r="C89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89" s="8" t="inlineStr">
        <is>
          <r>
            <t xml:space="preserve">SINAPI</t>
          </r>
        </is>
      </c>
      <c r="E89" s="8" t="inlineStr">
        <is>
          <r>
            <t xml:space="preserve">M</t>
          </r>
        </is>
      </c>
      <c r="F89" s="10" t="n">
        <v>149.06</v>
      </c>
      <c r="G89" s="11" t="n">
        <v>63.66</v>
      </c>
      <c r="H89" s="12" t="n">
        <f>ROUND(ROUND(F89,2)*ROUND(G89,2),2)</f>
        <v>9489.16</v>
      </c>
    </row>
    <row r="90" customHeight="0" bestFit="1" ht="24">
      <c r="A90" s="7" t="inlineStr">
        <is>
          <r>
            <t xml:space="preserve">5.4.3</t>
          </r>
        </is>
      </c>
      <c r="B90" s="8" t="inlineStr">
        <is>
          <r>
            <t xml:space="preserve">101169</t>
          </r>
        </is>
      </c>
      <c r="C90" s="9" t="inlineStr">
        <is>
          <r>
            <t xml:space="preserve">EXECUÇÃO DE PAVIMENTO EM PARALELEPÍPEDOS, REJUNTAMENTO COM ARGAMASSA TRAÇO 1:3 (CIMENTO E AREIA). AF_05/2020</t>
          </r>
        </is>
      </c>
      <c r="D90" s="8" t="inlineStr">
        <is>
          <r>
            <t xml:space="preserve">SINAPI</t>
          </r>
        </is>
      </c>
      <c r="E90" s="8" t="inlineStr">
        <is>
          <r>
            <t xml:space="preserve">M2</t>
          </r>
        </is>
      </c>
      <c r="F90" s="10" t="n">
        <v>275.76</v>
      </c>
      <c r="G90" s="11" t="n">
        <v>110.43</v>
      </c>
      <c r="H90" s="12" t="n">
        <f>ROUND(ROUND(F90,2)*ROUND(G90,2),2)</f>
        <v>30452.18</v>
      </c>
    </row>
    <row r="91" customHeight="0" bestFit="1" ht="24">
      <c r="A91" s="7" t="inlineStr">
        <is>
          <r>
            <t xml:space="preserve">5.4.4</t>
          </r>
        </is>
      </c>
      <c r="B91" s="8" t="inlineStr">
        <is>
          <r>
            <t xml:space="preserve">94287</t>
          </r>
        </is>
      </c>
      <c r="C91" s="9" t="inlineStr">
        <is>
          <r>
            <t xml:space="preserve">EXECUÇÃO DE SARJETA DE CONCRETO USINADO, MOLDADA IN LOCO EM TRECHO RETO, 30 CM BASE X 10 CM ALTURA. AF_01/2024</t>
          </r>
        </is>
      </c>
      <c r="D91" s="8" t="inlineStr">
        <is>
          <r>
            <t xml:space="preserve">SINAPI</t>
          </r>
        </is>
      </c>
      <c r="E91" s="8" t="inlineStr">
        <is>
          <r>
            <t xml:space="preserve">M</t>
          </r>
        </is>
      </c>
      <c r="F91" s="10" t="n">
        <v>149.06</v>
      </c>
      <c r="G91" s="11" t="n">
        <v>42.37</v>
      </c>
      <c r="H91" s="12" t="n">
        <f>ROUND(ROUND(F91,2)*ROUND(G91,2),2)</f>
        <v>6315.67</v>
      </c>
    </row>
    <row r="92" customHeight="1" ht="20">
      <c r="A92" s="5" t="inlineStr">
        <is>
          <r>
            <t xml:space="preserve">5.5</t>
          </r>
        </is>
      </c>
      <c r="B92" s="5" t="inlineStr">
        <is>
          <r>
            <t xml:space="preserve">SINALIZAÇÃO</t>
          </r>
        </is>
      </c>
      <c r="C92" s="5" t="inlineStr"/>
      <c r="D92" s="5" t="inlineStr"/>
      <c r="E92" s="5" t="inlineStr"/>
      <c r="F92" s="5" t="inlineStr"/>
      <c r="G92" s="5" t="inlineStr"/>
      <c r="H92" s="6" t="n">
        <f>ROUND(SUM(H93:H94),2)</f>
        <v>677.88</v>
      </c>
    </row>
    <row r="93" customHeight="0" bestFit="1" ht="20">
      <c r="A93" s="7" t="inlineStr">
        <is>
          <r>
            <t xml:space="preserve">5.5.1</t>
          </r>
        </is>
      </c>
      <c r="B93" s="8" t="inlineStr">
        <is>
          <r>
            <t xml:space="preserve">CP-S02555-PMSLM</t>
          </r>
        </is>
      </c>
      <c r="C93" s="9" t="inlineStr">
        <is>
          <r>
            <t xml:space="preserve">PLACA 20X45 CM EM CHAPA ESMALTADA PARA IDENTIFICAÇÃO DE LOGRADOUROS</t>
          </r>
        </is>
      </c>
      <c r="D93" s="8" t="inlineStr">
        <is>
          <r>
            <t xml:space="preserve">Composições Próprias</t>
          </r>
        </is>
      </c>
      <c r="E93" s="8" t="inlineStr">
        <is>
          <r>
            <t xml:space="preserve">UN</t>
          </r>
        </is>
      </c>
      <c r="F93" s="10" t="n">
        <v>2.0</v>
      </c>
      <c r="G93" s="11" t="n">
        <v>172.74</v>
      </c>
      <c r="H93" s="12" t="n">
        <f>ROUND(ROUND(F93,2)*ROUND(G93,2),2)</f>
        <v>345.48</v>
      </c>
    </row>
    <row r="94" customHeight="0" bestFit="1" ht="20">
      <c r="A94" s="7" t="inlineStr">
        <is>
          <r>
            <t xml:space="preserve">5.5.2</t>
          </r>
        </is>
      </c>
      <c r="B94" s="8" t="inlineStr">
        <is>
          <r>
            <t xml:space="preserve">102498</t>
          </r>
        </is>
      </c>
      <c r="C94" s="9" t="inlineStr">
        <is>
          <r>
            <t xml:space="preserve">PINTURA DE MEIO-FIO COM TINTA BRANCA A BASE DE CAL (CAIAÇÃO). AF_05/2021</t>
          </r>
        </is>
      </c>
      <c r="D94" s="8" t="inlineStr">
        <is>
          <r>
            <t xml:space="preserve">SINAPI</t>
          </r>
        </is>
      </c>
      <c r="E94" s="8" t="inlineStr">
        <is>
          <r>
            <t xml:space="preserve">M</t>
          </r>
        </is>
      </c>
      <c r="F94" s="10" t="n">
        <v>149.06</v>
      </c>
      <c r="G94" s="11" t="n">
        <v>2.23</v>
      </c>
      <c r="H94" s="12" t="n">
        <f>ROUND(ROUND(F94,2)*ROUND(G94,2),2)</f>
        <v>332.4</v>
      </c>
    </row>
    <row r="95" customHeight="1" ht="20">
      <c r="A95" s="5" t="inlineStr">
        <is>
          <r>
            <t xml:space="preserve">6</t>
          </r>
        </is>
      </c>
      <c r="B95" s="5" t="inlineStr">
        <is>
          <r>
            <t xml:space="preserve">RUA SANTO AMARO</t>
          </r>
        </is>
      </c>
      <c r="C95" s="5" t="inlineStr"/>
      <c r="D95" s="5" t="inlineStr"/>
      <c r="E95" s="5" t="inlineStr"/>
      <c r="F95" s="5" t="inlineStr"/>
      <c r="G95" s="5" t="inlineStr"/>
      <c r="H95" s="6" t="n">
        <f>ROUND(H96+H102+H108+H119+H125+H128+H133,2)</f>
        <v>342344.51</v>
      </c>
    </row>
    <row r="96" customHeight="1" ht="20">
      <c r="A96" s="5" t="inlineStr">
        <is>
          <r>
            <t xml:space="preserve">6.1</t>
          </r>
        </is>
      </c>
      <c r="B96" s="5" t="inlineStr">
        <is>
          <r>
            <t xml:space="preserve">MOVIMENTAÇÃO DE TERRA</t>
          </r>
        </is>
      </c>
      <c r="C96" s="5" t="inlineStr"/>
      <c r="D96" s="5" t="inlineStr"/>
      <c r="E96" s="5" t="inlineStr"/>
      <c r="F96" s="5" t="inlineStr"/>
      <c r="G96" s="5" t="inlineStr"/>
      <c r="H96" s="6" t="n">
        <f>ROUND(SUM(H97:H101),2)</f>
        <v>39088.78</v>
      </c>
    </row>
    <row r="97" customHeight="0" bestFit="1" ht="24">
      <c r="A97" s="7" t="inlineStr">
        <is>
          <r>
            <t xml:space="preserve">6.1.1</t>
          </r>
        </is>
      </c>
      <c r="B97" s="8" t="inlineStr">
        <is>
          <r>
            <t xml:space="preserve">CP-19.07.580-PMSLM</t>
          </r>
        </is>
      </c>
      <c r="C97" s="9" t="inlineStr">
        <is>
          <r>
            <t xml:space="preserve">REBAIXAMENTO DE PENA D'ÁGUA, INCLUINDO COMPLEMENTO DE TUBULAÇÃO, CONEXÕES, ESCAVAÇÃO E REATERRO.</t>
          </r>
        </is>
      </c>
      <c r="D97" s="8" t="inlineStr">
        <is>
          <r>
            <t xml:space="preserve">Composições Próprias</t>
          </r>
        </is>
      </c>
      <c r="E97" s="8" t="inlineStr">
        <is>
          <r>
            <t xml:space="preserve">UN</t>
          </r>
        </is>
      </c>
      <c r="F97" s="10" t="n">
        <v>22.0</v>
      </c>
      <c r="G97" s="11" t="n">
        <v>131.67</v>
      </c>
      <c r="H97" s="12" t="n">
        <f>ROUND(ROUND(F97,2)*ROUND(G97,2),2)</f>
        <v>2896.74</v>
      </c>
    </row>
    <row r="98" customHeight="0" bestFit="1" ht="24">
      <c r="A98" s="7" t="inlineStr">
        <is>
          <r>
            <t xml:space="preserve">6.1.2</t>
          </r>
        </is>
      </c>
      <c r="B98" s="8" t="inlineStr">
        <is>
          <r>
            <t xml:space="preserve">100576</t>
          </r>
        </is>
      </c>
      <c r="C98" s="9" t="inlineStr">
        <is>
          <r>
            <t xml:space="preserve">REGULARIZAÇÃO E COMPACTAÇÃO DE SUBLEITO DE SOLO PREDOMINANTEMENTE ARGILOSO, PARA OBRAS DE CONSTRUÇÃO DE PAVIMENTOS. AF_09/2024</t>
          </r>
        </is>
      </c>
      <c r="D98" s="8" t="inlineStr">
        <is>
          <r>
            <t xml:space="preserve">SINAPI</t>
          </r>
        </is>
      </c>
      <c r="E98" s="8" t="inlineStr">
        <is>
          <r>
            <t xml:space="preserve">M2</t>
          </r>
        </is>
      </c>
      <c r="F98" s="10" t="n">
        <v>923.16</v>
      </c>
      <c r="G98" s="11" t="n">
        <v>3.35</v>
      </c>
      <c r="H98" s="12" t="n">
        <f>ROUND(ROUND(F98,2)*ROUND(G98,2),2)</f>
        <v>3092.59</v>
      </c>
    </row>
    <row r="99" customHeight="0" bestFit="1" ht="32">
      <c r="A99" s="7" t="inlineStr">
        <is>
          <r>
            <t xml:space="preserve">6.1.3</t>
          </r>
        </is>
      </c>
      <c r="B99" s="8" t="inlineStr">
        <is>
          <r>
            <t xml:space="preserve">96396</t>
          </r>
        </is>
      </c>
      <c r="C99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99" s="8" t="inlineStr">
        <is>
          <r>
            <t xml:space="preserve">SINAPI</t>
          </r>
        </is>
      </c>
      <c r="E99" s="8" t="inlineStr">
        <is>
          <r>
            <t xml:space="preserve">M3</t>
          </r>
        </is>
      </c>
      <c r="F99" s="10" t="n">
        <v>79.13</v>
      </c>
      <c r="G99" s="11" t="n">
        <v>212.47</v>
      </c>
      <c r="H99" s="12" t="n">
        <f>ROUND(ROUND(F99,2)*ROUND(G99,2),2)</f>
        <v>16812.75</v>
      </c>
    </row>
    <row r="100" customHeight="0" bestFit="1" ht="32">
      <c r="A100" s="7" t="inlineStr">
        <is>
          <r>
            <t xml:space="preserve">6.1.4</t>
          </r>
        </is>
      </c>
      <c r="B100" s="8" t="inlineStr">
        <is>
          <r>
            <t xml:space="preserve">100974</t>
          </r>
        </is>
      </c>
      <c r="C100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00" s="8" t="inlineStr">
        <is>
          <r>
            <t xml:space="preserve">SINAPI</t>
          </r>
        </is>
      </c>
      <c r="E100" s="8" t="inlineStr">
        <is>
          <r>
            <t xml:space="preserve">M3</t>
          </r>
        </is>
      </c>
      <c r="F100" s="10" t="n">
        <v>325.75</v>
      </c>
      <c r="G100" s="11" t="n">
        <v>10.36</v>
      </c>
      <c r="H100" s="12" t="n">
        <f>ROUND(ROUND(F100,2)*ROUND(G100,2),2)</f>
        <v>3374.77</v>
      </c>
    </row>
    <row r="101" customHeight="0" bestFit="1" ht="24">
      <c r="A101" s="7" t="inlineStr">
        <is>
          <r>
            <t xml:space="preserve">6.1.5</t>
          </r>
        </is>
      </c>
      <c r="B101" s="8" t="inlineStr">
        <is>
          <r>
            <t xml:space="preserve">95875</t>
          </r>
        </is>
      </c>
      <c r="C101" s="9" t="inlineStr">
        <is>
          <r>
            <t xml:space="preserve">TRANSPORTE COM CAMINHÃO BASCULANTE DE 10 M³, EM VIA URBANA PAVIMENTADA, DMT ATÉ 30 KM (UNIDADE: M3XKM). AF_07/2020</t>
          </r>
        </is>
      </c>
      <c r="D101" s="8" t="inlineStr">
        <is>
          <r>
            <t xml:space="preserve">SINAPI</t>
          </r>
        </is>
      </c>
      <c r="E101" s="8" t="inlineStr">
        <is>
          <r>
            <t xml:space="preserve">M3XKM</t>
          </r>
        </is>
      </c>
      <c r="F101" s="10" t="n">
        <v>4233.42</v>
      </c>
      <c r="G101" s="11" t="n">
        <v>3.05</v>
      </c>
      <c r="H101" s="12" t="n">
        <f>ROUND(ROUND(F101,2)*ROUND(G101,2),2)</f>
        <v>12911.93</v>
      </c>
    </row>
    <row r="102" customHeight="1" ht="20">
      <c r="A102" s="5" t="inlineStr">
        <is>
          <r>
            <t xml:space="preserve">6.2</t>
          </r>
        </is>
      </c>
      <c r="B102" s="5" t="inlineStr">
        <is>
          <r>
            <t xml:space="preserve">DRENAGEM</t>
          </r>
        </is>
      </c>
      <c r="C102" s="5" t="inlineStr"/>
      <c r="D102" s="5" t="inlineStr"/>
      <c r="E102" s="5" t="inlineStr"/>
      <c r="F102" s="5" t="inlineStr"/>
      <c r="G102" s="5" t="inlineStr"/>
      <c r="H102" s="6" t="n">
        <f>ROUND(SUM(H103:H107),2)</f>
        <v>40092.26</v>
      </c>
    </row>
    <row r="103" customHeight="0" bestFit="1" ht="20">
      <c r="A103" s="7" t="inlineStr">
        <is>
          <r>
            <t xml:space="preserve">6.2.1</t>
          </r>
        </is>
      </c>
      <c r="B103" s="8" t="inlineStr">
        <is>
          <r>
            <t xml:space="preserve">93358</t>
          </r>
        </is>
      </c>
      <c r="C103" s="9" t="inlineStr">
        <is>
          <r>
            <t xml:space="preserve">ESCAVAÇÃO MANUAL DE VALA. AF_09/2024</t>
          </r>
        </is>
      </c>
      <c r="D103" s="8" t="inlineStr">
        <is>
          <r>
            <t xml:space="preserve">SINAPI</t>
          </r>
        </is>
      </c>
      <c r="E103" s="8" t="inlineStr">
        <is>
          <r>
            <t xml:space="preserve">M3</t>
          </r>
        </is>
      </c>
      <c r="F103" s="10" t="n">
        <v>52.75</v>
      </c>
      <c r="G103" s="11" t="n">
        <v>115.23</v>
      </c>
      <c r="H103" s="12" t="n">
        <f>ROUND(ROUND(F103,2)*ROUND(G103,2),2)</f>
        <v>6078.38</v>
      </c>
    </row>
    <row r="104" customHeight="0" bestFit="1" ht="32">
      <c r="A104" s="7" t="inlineStr">
        <is>
          <r>
            <t xml:space="preserve">6.2.2</t>
          </r>
        </is>
      </c>
      <c r="B104" s="8" t="inlineStr">
        <is>
          <r>
            <t xml:space="preserve">99260</t>
          </r>
        </is>
      </c>
      <c r="C104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04" s="8" t="inlineStr">
        <is>
          <r>
            <t xml:space="preserve">SINAPI</t>
          </r>
        </is>
      </c>
      <c r="E104" s="8" t="inlineStr">
        <is>
          <r>
            <t xml:space="preserve">UN</t>
          </r>
        </is>
      </c>
      <c r="F104" s="10" t="n">
        <v>22.0</v>
      </c>
      <c r="G104" s="11" t="n">
        <v>564.53</v>
      </c>
      <c r="H104" s="12" t="n">
        <f>ROUND(ROUND(F104,2)*ROUND(G104,2),2)</f>
        <v>12419.66</v>
      </c>
    </row>
    <row r="105" customHeight="0" bestFit="1" ht="24">
      <c r="A105" s="7" t="inlineStr">
        <is>
          <r>
            <t xml:space="preserve">6.2.3</t>
          </r>
        </is>
      </c>
      <c r="B105" s="8" t="inlineStr">
        <is>
          <r>
            <t xml:space="preserve">104166</t>
          </r>
        </is>
      </c>
      <c r="C105" s="9" t="inlineStr">
        <is>
          <r>
            <t xml:space="preserve">TUBO PVC, SÉRIE R, ÁGUA PLUVIAL, DN 150 MM, FORNECIDO E INSTALADO EM RAMAL DE ENCAMINHAMENTO. AF_06/2022</t>
          </r>
        </is>
      </c>
      <c r="D105" s="8" t="inlineStr">
        <is>
          <r>
            <t xml:space="preserve">SINAPI</t>
          </r>
        </is>
      </c>
      <c r="E105" s="8" t="inlineStr">
        <is>
          <r>
            <t xml:space="preserve">M</t>
          </r>
        </is>
      </c>
      <c r="F105" s="10" t="n">
        <v>263.76</v>
      </c>
      <c r="G105" s="11" t="n">
        <v>78.31</v>
      </c>
      <c r="H105" s="12" t="n">
        <f>ROUND(ROUND(F105,2)*ROUND(G105,2),2)</f>
        <v>20655.05</v>
      </c>
    </row>
    <row r="106" customHeight="0" bestFit="1" ht="24">
      <c r="A106" s="7" t="inlineStr">
        <is>
          <r>
            <t xml:space="preserve">6.2.4</t>
          </r>
        </is>
      </c>
      <c r="B106" s="8" t="inlineStr">
        <is>
          <r>
            <t xml:space="preserve">CP-19.07.580-PMSLM</t>
          </r>
        </is>
      </c>
      <c r="C106" s="9" t="inlineStr">
        <is>
          <r>
            <t xml:space="preserve">REBAIXAMENTO DE PENA D'ÁGUA, INCLUINDO COMPLEMENTO DE TUBULAÇÃO, CONEXÕES, ESCAVAÇÃO E REATERRO.</t>
          </r>
        </is>
      </c>
      <c r="D106" s="8" t="inlineStr">
        <is>
          <r>
            <t xml:space="preserve">Composições Próprias</t>
          </r>
        </is>
      </c>
      <c r="E106" s="8" t="inlineStr">
        <is>
          <r>
            <t xml:space="preserve">UN</t>
          </r>
        </is>
      </c>
      <c r="F106" s="10" t="n">
        <v>4.66</v>
      </c>
      <c r="G106" s="11" t="n">
        <v>131.67</v>
      </c>
      <c r="H106" s="12" t="n">
        <f>ROUND(ROUND(F106,2)*ROUND(G106,2),2)</f>
        <v>613.58</v>
      </c>
    </row>
    <row r="107" customHeight="0" bestFit="1" ht="20">
      <c r="A107" s="7" t="inlineStr">
        <is>
          <r>
            <t xml:space="preserve">6.2.5</t>
          </r>
        </is>
      </c>
      <c r="B107" s="8" t="inlineStr">
        <is>
          <r>
            <t xml:space="preserve">CP-S96995S-87619112</t>
          </r>
        </is>
      </c>
      <c r="C107" s="9" t="inlineStr">
        <is>
          <r>
            <t xml:space="preserve">REATERRO MANUAL APILOADO COM SOQUETE. AF_10/2017 (FONTE: ORSE - SE - 2023/07 - S96995S)</t>
          </r>
        </is>
      </c>
      <c r="D107" s="8" t="inlineStr">
        <is>
          <r>
            <t xml:space="preserve">Composições Próprias</t>
          </r>
        </is>
      </c>
      <c r="E107" s="8" t="inlineStr">
        <is>
          <r>
            <t xml:space="preserve">M3</t>
          </r>
        </is>
      </c>
      <c r="F107" s="10" t="n">
        <v>4.66</v>
      </c>
      <c r="G107" s="11" t="n">
        <v>69.87</v>
      </c>
      <c r="H107" s="12" t="n">
        <f>ROUND(ROUND(F107,2)*ROUND(G107,2),2)</f>
        <v>325.59</v>
      </c>
    </row>
    <row r="108" customHeight="1" ht="20">
      <c r="A108" s="5" t="inlineStr">
        <is>
          <r>
            <t xml:space="preserve">6.3</t>
          </r>
        </is>
      </c>
      <c r="B108" s="5" t="inlineStr">
        <is>
          <r>
            <t xml:space="preserve">MURO DE ARRIMO</t>
          </r>
        </is>
      </c>
      <c r="C108" s="5" t="inlineStr"/>
      <c r="D108" s="5" t="inlineStr"/>
      <c r="E108" s="5" t="inlineStr"/>
      <c r="F108" s="5" t="inlineStr"/>
      <c r="G108" s="5" t="inlineStr"/>
      <c r="H108" s="6" t="n">
        <f>ROUND(SUM(H109:H118),2)</f>
        <v>146613.49</v>
      </c>
    </row>
    <row r="109" customHeight="0" bestFit="1" ht="20">
      <c r="A109" s="7" t="inlineStr">
        <is>
          <r>
            <t xml:space="preserve">6.3.1</t>
          </r>
        </is>
      </c>
      <c r="B109" s="8" t="inlineStr">
        <is>
          <r>
            <t xml:space="preserve">93358</t>
          </r>
        </is>
      </c>
      <c r="C109" s="9" t="inlineStr">
        <is>
          <r>
            <t xml:space="preserve">ESCAVAÇÃO MANUAL DE VALA. AF_09/2024</t>
          </r>
        </is>
      </c>
      <c r="D109" s="8" t="inlineStr">
        <is>
          <r>
            <t xml:space="preserve">SINAPI</t>
          </r>
        </is>
      </c>
      <c r="E109" s="8" t="inlineStr">
        <is>
          <r>
            <t xml:space="preserve">M3</t>
          </r>
        </is>
      </c>
      <c r="F109" s="10" t="n">
        <v>40.65</v>
      </c>
      <c r="G109" s="11" t="n">
        <v>115.23</v>
      </c>
      <c r="H109" s="12" t="n">
        <f>ROUND(ROUND(F109,2)*ROUND(G109,2),2)</f>
        <v>4684.1</v>
      </c>
    </row>
    <row r="110" customHeight="0" bestFit="1" ht="24">
      <c r="A110" s="7" t="inlineStr">
        <is>
          <r>
            <t xml:space="preserve">6.3.2</t>
          </r>
        </is>
      </c>
      <c r="B110" s="8" t="inlineStr">
        <is>
          <r>
            <t xml:space="preserve">95875</t>
          </r>
        </is>
      </c>
      <c r="C110" s="9" t="inlineStr">
        <is>
          <r>
            <t xml:space="preserve">TRANSPORTE COM CAMINHÃO BASCULANTE DE 10 M³, EM VIA URBANA PAVIMENTADA, DMT ATÉ 30 KM (UNIDADE: M3XKM). AF_07/2020</t>
          </r>
        </is>
      </c>
      <c r="D110" s="8" t="inlineStr">
        <is>
          <r>
            <t xml:space="preserve">SINAPI</t>
          </r>
        </is>
      </c>
      <c r="E110" s="8" t="inlineStr">
        <is>
          <r>
            <t xml:space="preserve">M3XKM</t>
          </r>
        </is>
      </c>
      <c r="F110" s="10" t="n">
        <v>4927.89</v>
      </c>
      <c r="G110" s="11" t="n">
        <v>3.05</v>
      </c>
      <c r="H110" s="12" t="n">
        <f>ROUND(ROUND(F110,2)*ROUND(G110,2),2)</f>
        <v>15030.06</v>
      </c>
    </row>
    <row r="111" customHeight="0" bestFit="1" ht="20">
      <c r="A111" s="7" t="inlineStr">
        <is>
          <r>
            <t xml:space="preserve">6.3.3</t>
          </r>
        </is>
      </c>
      <c r="B111" s="8" t="inlineStr">
        <is>
          <r>
            <t xml:space="preserve">96616</t>
          </r>
        </is>
      </c>
      <c r="C111" s="9" t="inlineStr">
        <is>
          <r>
            <t xml:space="preserve">LASTRO DE CONCRETO MAGRO, APLICADO EM BLOCOS DE COROAMENTO OU SAPATAS. AF_01/2024</t>
          </r>
        </is>
      </c>
      <c r="D111" s="8" t="inlineStr">
        <is>
          <r>
            <t xml:space="preserve">SINAPI</t>
          </r>
        </is>
      </c>
      <c r="E111" s="8" t="inlineStr">
        <is>
          <r>
            <t xml:space="preserve">M3</t>
          </r>
        </is>
      </c>
      <c r="F111" s="10" t="n">
        <v>3.7</v>
      </c>
      <c r="G111" s="11" t="n">
        <v>1058.28</v>
      </c>
      <c r="H111" s="12" t="n">
        <f>ROUND(ROUND(F111,2)*ROUND(G111,2),2)</f>
        <v>3915.64</v>
      </c>
    </row>
    <row r="112" customHeight="0" bestFit="1" ht="24">
      <c r="A112" s="7" t="inlineStr">
        <is>
          <r>
            <t xml:space="preserve">6.3.4</t>
          </r>
        </is>
      </c>
      <c r="B112" s="8" t="inlineStr">
        <is>
          <r>
            <t xml:space="preserve">CP-02.08.01U-PMSLM</t>
          </r>
        </is>
      </c>
      <c r="C112" s="9" t="inlineStr">
        <is>
          <r>
            <t xml:space="preserve">REGULARIZAÇÃO MANUAL DE TALUDE COM CORTE OU ATERRO ATÉ 20 CM DE ESPESSURA. (FONTE: COMPESA - PE - 2023.1 - 02.08.01U)</t>
          </r>
        </is>
      </c>
      <c r="D112" s="8" t="inlineStr">
        <is>
          <r>
            <t xml:space="preserve">Composições Próprias</t>
          </r>
        </is>
      </c>
      <c r="E112" s="8" t="inlineStr">
        <is>
          <r>
            <t xml:space="preserve">M2</t>
          </r>
        </is>
      </c>
      <c r="F112" s="10" t="n">
        <v>123.19</v>
      </c>
      <c r="G112" s="11" t="n">
        <v>14.57</v>
      </c>
      <c r="H112" s="12" t="n">
        <f>ROUND(ROUND(F112,2)*ROUND(G112,2),2)</f>
        <v>1794.88</v>
      </c>
    </row>
    <row r="113" customHeight="0" bestFit="1" ht="32">
      <c r="A113" s="7" t="inlineStr">
        <is>
          <r>
            <t xml:space="preserve">6.3.5</t>
          </r>
        </is>
      </c>
      <c r="B113" s="8" t="inlineStr">
        <is>
          <r>
            <t xml:space="preserve">103800</t>
          </r>
        </is>
      </c>
      <c r="C113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113" s="8" t="inlineStr">
        <is>
          <r>
            <t xml:space="preserve">SINAPI</t>
          </r>
        </is>
      </c>
      <c r="E113" s="8" t="inlineStr">
        <is>
          <r>
            <t xml:space="preserve">M3</t>
          </r>
        </is>
      </c>
      <c r="F113" s="10" t="n">
        <v>139.05</v>
      </c>
      <c r="G113" s="11" t="n">
        <v>683.8</v>
      </c>
      <c r="H113" s="12" t="n">
        <f>ROUND(ROUND(F113,2)*ROUND(G113,2),2)</f>
        <v>95082.39</v>
      </c>
    </row>
    <row r="114" customHeight="0" bestFit="1" ht="20">
      <c r="A114" s="7" t="inlineStr">
        <is>
          <r>
            <t xml:space="preserve">6.3.6</t>
          </r>
        </is>
      </c>
      <c r="B114" s="8" t="inlineStr">
        <is>
          <r>
            <t xml:space="preserve">102724</t>
          </r>
        </is>
      </c>
      <c r="C114" s="9" t="inlineStr">
        <is>
          <r>
            <t xml:space="preserve">DRENO BARBACÃ, DN 100 MM, COM MATERIAL DRENANTE. AF_07/2021</t>
          </r>
        </is>
      </c>
      <c r="D114" s="8" t="inlineStr">
        <is>
          <r>
            <t xml:space="preserve">SINAPI</t>
          </r>
        </is>
      </c>
      <c r="E114" s="8" t="inlineStr">
        <is>
          <r>
            <t xml:space="preserve">UN</t>
          </r>
        </is>
      </c>
      <c r="F114" s="10" t="n">
        <v>71.0</v>
      </c>
      <c r="G114" s="11" t="n">
        <v>35.44</v>
      </c>
      <c r="H114" s="12" t="n">
        <f>ROUND(ROUND(F114,2)*ROUND(G114,2),2)</f>
        <v>2516.24</v>
      </c>
    </row>
    <row r="115" customHeight="0" bestFit="1" ht="24">
      <c r="A115" s="7" t="inlineStr">
        <is>
          <r>
            <t xml:space="preserve">6.3.7</t>
          </r>
        </is>
      </c>
      <c r="B115" s="8" t="inlineStr">
        <is>
          <r>
            <t xml:space="preserve">89512</t>
          </r>
        </is>
      </c>
      <c r="C115" s="9" t="inlineStr">
        <is>
          <r>
            <t xml:space="preserve">TUBO PVC, SÉRIE R, ÁGUA PLUVIAL, DN 100 MM, FORNECIDO E INSTALADO EM RAMAL DE ENCAMINHAMENTO. AF_06/2022</t>
          </r>
        </is>
      </c>
      <c r="D115" s="8" t="inlineStr">
        <is>
          <r>
            <t xml:space="preserve">SINAPI</t>
          </r>
        </is>
      </c>
      <c r="E115" s="8" t="inlineStr">
        <is>
          <r>
            <t xml:space="preserve">M</t>
          </r>
        </is>
      </c>
      <c r="F115" s="10" t="n">
        <v>25.4</v>
      </c>
      <c r="G115" s="11" t="n">
        <v>55.45</v>
      </c>
      <c r="H115" s="12" t="n">
        <f>ROUND(ROUND(F115,2)*ROUND(G115,2),2)</f>
        <v>1408.43</v>
      </c>
    </row>
    <row r="116" customHeight="0" bestFit="1" ht="20">
      <c r="A116" s="7" t="inlineStr">
        <is>
          <r>
            <t xml:space="preserve">6.3.8</t>
          </r>
        </is>
      </c>
      <c r="B116" s="8" t="inlineStr">
        <is>
          <r>
            <t xml:space="preserve">102991</t>
          </r>
        </is>
      </c>
      <c r="C116" s="9" t="inlineStr">
        <is>
          <r>
            <t xml:space="preserve">CANALETA MEIA CANA PRÉ-MOLDADA DE CONCRETO (D = 40 CM) - FORNECIMENTO E INSTALAÇÃO. AF_05/2025</t>
          </r>
        </is>
      </c>
      <c r="D116" s="8" t="inlineStr">
        <is>
          <r>
            <t xml:space="preserve">SINAPI</t>
          </r>
        </is>
      </c>
      <c r="E116" s="8" t="inlineStr">
        <is>
          <r>
            <t xml:space="preserve">M</t>
          </r>
        </is>
      </c>
      <c r="F116" s="10" t="n">
        <v>190.0</v>
      </c>
      <c r="G116" s="11" t="n">
        <v>84.71</v>
      </c>
      <c r="H116" s="12" t="n">
        <f>ROUND(ROUND(F116,2)*ROUND(G116,2),2)</f>
        <v>16094.9</v>
      </c>
    </row>
    <row r="117" customHeight="0" bestFit="1" ht="20">
      <c r="A117" s="7" t="inlineStr">
        <is>
          <r>
            <t xml:space="preserve">6.3.9</t>
          </r>
        </is>
      </c>
      <c r="B117" s="8" t="inlineStr">
        <is>
          <r>
            <t xml:space="preserve">CP-06.01.10-PMSLM</t>
          </r>
        </is>
      </c>
      <c r="C117" s="9" t="inlineStr">
        <is>
          <r>
            <t xml:space="preserve">CARGA E TRANSP. MANUAL HORIZONTAL EM CARRO DE MAO, DE MATERIAIS A GRANEL, P/ DISTANCIAS ATE 30m</t>
          </r>
        </is>
      </c>
      <c r="D117" s="8" t="inlineStr">
        <is>
          <r>
            <t xml:space="preserve">Composições Próprias</t>
          </r>
        </is>
      </c>
      <c r="E117" s="8" t="inlineStr">
        <is>
          <r>
            <t xml:space="preserve">M3</t>
          </r>
        </is>
      </c>
      <c r="F117" s="10" t="n">
        <v>139.05</v>
      </c>
      <c r="G117" s="11" t="n">
        <v>43.7</v>
      </c>
      <c r="H117" s="12" t="n">
        <f>ROUND(ROUND(F117,2)*ROUND(G117,2),2)</f>
        <v>6076.49</v>
      </c>
    </row>
    <row r="118" customHeight="0" bestFit="1" ht="32">
      <c r="A118" s="7" t="inlineStr">
        <is>
          <r>
            <t xml:space="preserve">6.3.10</t>
          </r>
        </is>
      </c>
      <c r="B118" s="8" t="inlineStr">
        <is>
          <r>
            <t xml:space="preserve">100974</t>
          </r>
        </is>
      </c>
      <c r="C118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18" s="8" t="inlineStr">
        <is>
          <r>
            <t xml:space="preserve">SINAPI</t>
          </r>
        </is>
      </c>
      <c r="E118" s="8" t="inlineStr">
        <is>
          <r>
            <t xml:space="preserve">M3</t>
          </r>
        </is>
      </c>
      <c r="F118" s="10" t="n">
        <v>1.0</v>
      </c>
      <c r="G118" s="11" t="n">
        <v>10.36</v>
      </c>
      <c r="H118" s="12" t="n">
        <f>ROUND(ROUND(F118,2)*ROUND(G118,2),2)</f>
        <v>10.36</v>
      </c>
    </row>
    <row r="119" customHeight="1" ht="20">
      <c r="A119" s="5" t="inlineStr">
        <is>
          <r>
            <t xml:space="preserve">6.4</t>
          </r>
        </is>
      </c>
      <c r="B119" s="5" t="inlineStr">
        <is>
          <r>
            <t xml:space="preserve">ESCADARIA</t>
          </r>
        </is>
      </c>
      <c r="C119" s="5" t="inlineStr"/>
      <c r="D119" s="5" t="inlineStr"/>
      <c r="E119" s="5" t="inlineStr"/>
      <c r="F119" s="5" t="inlineStr"/>
      <c r="G119" s="5" t="inlineStr"/>
      <c r="H119" s="6" t="n">
        <f>ROUND(SUM(H120:H124),2)</f>
        <v>7381.3</v>
      </c>
    </row>
    <row r="120" customHeight="0" bestFit="1" ht="24">
      <c r="A120" s="7" t="inlineStr">
        <is>
          <r>
            <t xml:space="preserve">6.4.1</t>
          </r>
        </is>
      </c>
      <c r="B120" s="8" t="inlineStr">
        <is>
          <r>
            <t xml:space="preserve">CP-02.08.01U-PMSLM</t>
          </r>
        </is>
      </c>
      <c r="C120" s="9" t="inlineStr">
        <is>
          <r>
            <t xml:space="preserve">REGULARIZAÇÃO MANUAL DE TALUDE COM CORTE OU ATERRO ATÉ 20 CM DE ESPESSURA. (FONTE: COMPESA - PE - 2023.1 - 02.08.01U)</t>
          </r>
        </is>
      </c>
      <c r="D120" s="8" t="inlineStr">
        <is>
          <r>
            <t xml:space="preserve">Composições Próprias</t>
          </r>
        </is>
      </c>
      <c r="E120" s="8" t="inlineStr">
        <is>
          <r>
            <t xml:space="preserve">M2</t>
          </r>
        </is>
      </c>
      <c r="F120" s="10" t="n">
        <v>22.32</v>
      </c>
      <c r="G120" s="11" t="n">
        <v>14.57</v>
      </c>
      <c r="H120" s="12" t="n">
        <f>ROUND(ROUND(F120,2)*ROUND(G120,2),2)</f>
        <v>325.2</v>
      </c>
    </row>
    <row r="121" customHeight="0" bestFit="1" ht="32">
      <c r="A121" s="7" t="inlineStr">
        <is>
          <r>
            <t xml:space="preserve">6.4.2</t>
          </r>
        </is>
      </c>
      <c r="B121" s="8" t="inlineStr">
        <is>
          <r>
            <t xml:space="preserve">103329</t>
          </r>
        </is>
      </c>
      <c r="C121" s="9" t="inlineStr">
        <is>
          <r>
            <t xml:space="preserve">ALVENARIA DE VEDAÇÃO DE BLOCOS CERÂMICOS FURADOS NA HORIZONTAL DE 9X19X19 CM (ESPESSURA 9 CM) E ARGAMASSA DE ASSENTAMENTO COM PREPARO MANUAL. AF_12/2021</t>
          </r>
        </is>
      </c>
      <c r="D121" s="8" t="inlineStr">
        <is>
          <r>
            <t xml:space="preserve">SINAPI</t>
          </r>
        </is>
      </c>
      <c r="E121" s="8" t="inlineStr">
        <is>
          <r>
            <t xml:space="preserve">M2</t>
          </r>
        </is>
      </c>
      <c r="F121" s="10" t="n">
        <v>33.48</v>
      </c>
      <c r="G121" s="11" t="n">
        <v>114.92</v>
      </c>
      <c r="H121" s="12" t="n">
        <f>ROUND(ROUND(F121,2)*ROUND(G121,2),2)</f>
        <v>3847.52</v>
      </c>
    </row>
    <row r="122" customHeight="0" bestFit="1" ht="32">
      <c r="A122" s="7" t="inlineStr">
        <is>
          <r>
            <t xml:space="preserve">6.4.3</t>
          </r>
        </is>
      </c>
      <c r="B122" s="8" t="inlineStr">
        <is>
          <r>
            <t xml:space="preserve">87893</t>
          </r>
        </is>
      </c>
      <c r="C122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22" s="8" t="inlineStr">
        <is>
          <r>
            <t xml:space="preserve">SINAPI</t>
          </r>
        </is>
      </c>
      <c r="E122" s="8" t="inlineStr">
        <is>
          <r>
            <t xml:space="preserve">M2</t>
          </r>
        </is>
      </c>
      <c r="F122" s="10" t="n">
        <v>20.09</v>
      </c>
      <c r="G122" s="11" t="n">
        <v>9.76</v>
      </c>
      <c r="H122" s="12" t="n">
        <f>ROUND(ROUND(F122,2)*ROUND(G122,2),2)</f>
        <v>196.08</v>
      </c>
    </row>
    <row r="123" customHeight="0" bestFit="1" ht="32">
      <c r="A123" s="7" t="inlineStr">
        <is>
          <r>
            <t xml:space="preserve">6.4.4</t>
          </r>
        </is>
      </c>
      <c r="B123" s="8" t="inlineStr">
        <is>
          <r>
            <t xml:space="preserve">87777</t>
          </r>
        </is>
      </c>
      <c r="C123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23" s="8" t="inlineStr">
        <is>
          <r>
            <t xml:space="preserve">SINAPI</t>
          </r>
        </is>
      </c>
      <c r="E123" s="8" t="inlineStr">
        <is>
          <r>
            <t xml:space="preserve">M2</t>
          </r>
        </is>
      </c>
      <c r="F123" s="10" t="n">
        <v>20.09</v>
      </c>
      <c r="G123" s="11" t="n">
        <v>80.63</v>
      </c>
      <c r="H123" s="12" t="n">
        <f>ROUND(ROUND(F123,2)*ROUND(G123,2),2)</f>
        <v>1619.86</v>
      </c>
    </row>
    <row r="124" customHeight="0" bestFit="1" ht="32">
      <c r="A124" s="7" t="inlineStr">
        <is>
          <r>
            <t xml:space="preserve">6.4.5</t>
          </r>
        </is>
      </c>
      <c r="B124" s="8" t="inlineStr">
        <is>
          <r>
            <t xml:space="preserve">94990</t>
          </r>
        </is>
      </c>
      <c r="C124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24" s="8" t="inlineStr">
        <is>
          <r>
            <t xml:space="preserve">SINAPI</t>
          </r>
        </is>
      </c>
      <c r="E124" s="8" t="inlineStr">
        <is>
          <r>
            <t xml:space="preserve">M3</t>
          </r>
        </is>
      </c>
      <c r="F124" s="10" t="n">
        <v>1.34</v>
      </c>
      <c r="G124" s="11" t="n">
        <v>1039.28</v>
      </c>
      <c r="H124" s="12" t="n">
        <f>ROUND(ROUND(F124,2)*ROUND(G124,2),2)</f>
        <v>1392.64</v>
      </c>
    </row>
    <row r="125" customHeight="1" ht="20">
      <c r="A125" s="5" t="inlineStr">
        <is>
          <r>
            <t xml:space="preserve">6.5</t>
          </r>
        </is>
      </c>
      <c r="B125" s="5" t="inlineStr">
        <is>
          <r>
            <t xml:space="preserve">PASSEIO</t>
          </r>
        </is>
      </c>
      <c r="C125" s="5" t="inlineStr"/>
      <c r="D125" s="5" t="inlineStr"/>
      <c r="E125" s="5" t="inlineStr"/>
      <c r="F125" s="5" t="inlineStr"/>
      <c r="G125" s="5" t="inlineStr"/>
      <c r="H125" s="6" t="n">
        <f>ROUND(SUM(H126:H127),2)</f>
        <v>15853.83</v>
      </c>
    </row>
    <row r="126" customHeight="0" bestFit="1" ht="20">
      <c r="A126" s="7" t="inlineStr">
        <is>
          <r>
            <t xml:space="preserve">6.5.1</t>
          </r>
        </is>
      </c>
      <c r="B126" s="8" t="inlineStr">
        <is>
          <r>
            <t xml:space="preserve">94319</t>
          </r>
        </is>
      </c>
      <c r="C126" s="9" t="inlineStr">
        <is>
          <r>
            <t xml:space="preserve">ATERRO MANUAL DE VALAS COM SOLO ARGILO-ARENOSO. AF_08/2023</t>
          </r>
        </is>
      </c>
      <c r="D126" s="8" t="inlineStr">
        <is>
          <r>
            <t xml:space="preserve">SINAPI</t>
          </r>
        </is>
      </c>
      <c r="E126" s="8" t="inlineStr">
        <is>
          <r>
            <t xml:space="preserve">M3</t>
          </r>
        </is>
      </c>
      <c r="F126" s="10" t="n">
        <v>34.29</v>
      </c>
      <c r="G126" s="11" t="n">
        <v>98.34</v>
      </c>
      <c r="H126" s="12" t="n">
        <f>ROUND(ROUND(F126,2)*ROUND(G126,2),2)</f>
        <v>3372.08</v>
      </c>
    </row>
    <row r="127" customHeight="0" bestFit="1" ht="32">
      <c r="A127" s="7" t="inlineStr">
        <is>
          <r>
            <t xml:space="preserve">6.5.2</t>
          </r>
        </is>
      </c>
      <c r="B127" s="8" t="inlineStr">
        <is>
          <r>
            <t xml:space="preserve">94990</t>
          </r>
        </is>
      </c>
      <c r="C127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27" s="8" t="inlineStr">
        <is>
          <r>
            <t xml:space="preserve">SINAPI</t>
          </r>
        </is>
      </c>
      <c r="E127" s="8" t="inlineStr">
        <is>
          <r>
            <t xml:space="preserve">M3</t>
          </r>
        </is>
      </c>
      <c r="F127" s="10" t="n">
        <v>12.01</v>
      </c>
      <c r="G127" s="11" t="n">
        <v>1039.28</v>
      </c>
      <c r="H127" s="12" t="n">
        <f>ROUND(ROUND(F127,2)*ROUND(G127,2),2)</f>
        <v>12481.75</v>
      </c>
    </row>
    <row r="128" customHeight="1" ht="20">
      <c r="A128" s="5" t="inlineStr">
        <is>
          <r>
            <t xml:space="preserve">6.6</t>
          </r>
        </is>
      </c>
      <c r="B128" s="5" t="inlineStr">
        <is>
          <r>
            <t xml:space="preserve">PAVIMENTAÇÃO</t>
          </r>
        </is>
      </c>
      <c r="C128" s="5" t="inlineStr"/>
      <c r="D128" s="5" t="inlineStr"/>
      <c r="E128" s="5" t="inlineStr"/>
      <c r="F128" s="5" t="inlineStr"/>
      <c r="G128" s="5" t="inlineStr"/>
      <c r="H128" s="6" t="n">
        <f>ROUND(SUM(H129:H132),2)</f>
        <v>92381.19</v>
      </c>
    </row>
    <row r="129" customHeight="0" bestFit="1" ht="24">
      <c r="A129" s="7" t="inlineStr">
        <is>
          <r>
            <t xml:space="preserve">6.6.1</t>
          </r>
        </is>
      </c>
      <c r="B129" s="8" t="inlineStr">
        <is>
          <r>
            <t xml:space="preserve">CP-78472-PMSLM</t>
          </r>
        </is>
      </c>
      <c r="C129" s="9" t="inlineStr">
        <is>
          <r>
            <t xml:space="preserve">SERVICOS TOPOGRAFICOS PARA PAVIMENTACAO, INCLUSIVE NOTA DE SERVICOS, ACOMPANHAMENTO E GREIDE (FONTE: SINAPI - PE - 2020/01 - 78472)</t>
          </r>
        </is>
      </c>
      <c r="D129" s="8" t="inlineStr">
        <is>
          <r>
            <t xml:space="preserve">Composições Próprias</t>
          </r>
        </is>
      </c>
      <c r="E129" s="8" t="inlineStr">
        <is>
          <r>
            <t xml:space="preserve">M2</t>
          </r>
        </is>
      </c>
      <c r="F129" s="10" t="n">
        <v>633.02</v>
      </c>
      <c r="G129" s="11" t="n">
        <v>0.53</v>
      </c>
      <c r="H129" s="12" t="n">
        <f>ROUND(ROUND(F129,2)*ROUND(G129,2),2)</f>
        <v>335.5</v>
      </c>
    </row>
    <row r="130" customHeight="0" bestFit="1" ht="32">
      <c r="A130" s="7" t="inlineStr">
        <is>
          <r>
            <t xml:space="preserve">6.6.2</t>
          </r>
        </is>
      </c>
      <c r="B130" s="8" t="inlineStr">
        <is>
          <r>
            <t xml:space="preserve">94273</t>
          </r>
        </is>
      </c>
      <c r="C130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130" s="8" t="inlineStr">
        <is>
          <r>
            <t xml:space="preserve">SINAPI</t>
          </r>
        </is>
      </c>
      <c r="E130" s="8" t="inlineStr">
        <is>
          <r>
            <t xml:space="preserve">M</t>
          </r>
        </is>
      </c>
      <c r="F130" s="10" t="n">
        <v>263.76</v>
      </c>
      <c r="G130" s="11" t="n">
        <v>63.66</v>
      </c>
      <c r="H130" s="12" t="n">
        <f>ROUND(ROUND(F130,2)*ROUND(G130,2),2)</f>
        <v>16790.96</v>
      </c>
    </row>
    <row r="131" customHeight="0" bestFit="1" ht="24">
      <c r="A131" s="7" t="inlineStr">
        <is>
          <r>
            <t xml:space="preserve">6.6.3</t>
          </r>
        </is>
      </c>
      <c r="B131" s="8" t="inlineStr">
        <is>
          <r>
            <t xml:space="preserve">101169</t>
          </r>
        </is>
      </c>
      <c r="C131" s="9" t="inlineStr">
        <is>
          <r>
            <t xml:space="preserve">EXECUÇÃO DE PAVIMENTO EM PARALELEPÍPEDOS, REJUNTAMENTO COM ARGAMASSA TRAÇO 1:3 (CIMENTO E AREIA). AF_05/2020</t>
          </r>
        </is>
      </c>
      <c r="D131" s="8" t="inlineStr">
        <is>
          <r>
            <t xml:space="preserve">SINAPI</t>
          </r>
        </is>
      </c>
      <c r="E131" s="8" t="inlineStr">
        <is>
          <r>
            <t xml:space="preserve">M2</t>
          </r>
        </is>
      </c>
      <c r="F131" s="10" t="n">
        <v>580.27</v>
      </c>
      <c r="G131" s="11" t="n">
        <v>110.43</v>
      </c>
      <c r="H131" s="12" t="n">
        <f>ROUND(ROUND(F131,2)*ROUND(G131,2),2)</f>
        <v>64079.22</v>
      </c>
    </row>
    <row r="132" customHeight="0" bestFit="1" ht="24">
      <c r="A132" s="7" t="inlineStr">
        <is>
          <r>
            <t xml:space="preserve">6.6.4</t>
          </r>
        </is>
      </c>
      <c r="B132" s="8" t="inlineStr">
        <is>
          <r>
            <t xml:space="preserve">94287</t>
          </r>
        </is>
      </c>
      <c r="C132" s="9" t="inlineStr">
        <is>
          <r>
            <t xml:space="preserve">EXECUÇÃO DE SARJETA DE CONCRETO USINADO, MOLDADA IN LOCO EM TRECHO RETO, 30 CM BASE X 10 CM ALTURA. AF_01/2024</t>
          </r>
        </is>
      </c>
      <c r="D132" s="8" t="inlineStr">
        <is>
          <r>
            <t xml:space="preserve">SINAPI</t>
          </r>
        </is>
      </c>
      <c r="E132" s="8" t="inlineStr">
        <is>
          <r>
            <t xml:space="preserve">M</t>
          </r>
        </is>
      </c>
      <c r="F132" s="10" t="n">
        <v>263.76</v>
      </c>
      <c r="G132" s="11" t="n">
        <v>42.37</v>
      </c>
      <c r="H132" s="12" t="n">
        <f>ROUND(ROUND(F132,2)*ROUND(G132,2),2)</f>
        <v>11175.51</v>
      </c>
    </row>
    <row r="133" customHeight="1" ht="20">
      <c r="A133" s="5" t="inlineStr">
        <is>
          <r>
            <t xml:space="preserve">6.7</t>
          </r>
        </is>
      </c>
      <c r="B133" s="5" t="inlineStr">
        <is>
          <r>
            <t xml:space="preserve">SINALIZAÇÃO</t>
          </r>
        </is>
      </c>
      <c r="C133" s="5" t="inlineStr"/>
      <c r="D133" s="5" t="inlineStr"/>
      <c r="E133" s="5" t="inlineStr"/>
      <c r="F133" s="5" t="inlineStr"/>
      <c r="G133" s="5" t="inlineStr"/>
      <c r="H133" s="6" t="n">
        <f>ROUND(SUM(H134:H135),2)</f>
        <v>933.66</v>
      </c>
    </row>
    <row r="134" customHeight="0" bestFit="1" ht="20">
      <c r="A134" s="7" t="inlineStr">
        <is>
          <r>
            <t xml:space="preserve">6.7.1</t>
          </r>
        </is>
      </c>
      <c r="B134" s="8" t="inlineStr">
        <is>
          <r>
            <t xml:space="preserve">CP-S02555-PMSLM</t>
          </r>
        </is>
      </c>
      <c r="C134" s="9" t="inlineStr">
        <is>
          <r>
            <t xml:space="preserve">PLACA 20X45 CM EM CHAPA ESMALTADA PARA IDENTIFICAÇÃO DE LOGRADOUROS</t>
          </r>
        </is>
      </c>
      <c r="D134" s="8" t="inlineStr">
        <is>
          <r>
            <t xml:space="preserve">Composições Próprias</t>
          </r>
        </is>
      </c>
      <c r="E134" s="8" t="inlineStr">
        <is>
          <r>
            <t xml:space="preserve">UN</t>
          </r>
        </is>
      </c>
      <c r="F134" s="10" t="n">
        <v>2.0</v>
      </c>
      <c r="G134" s="11" t="n">
        <v>172.74</v>
      </c>
      <c r="H134" s="12" t="n">
        <f>ROUND(ROUND(F134,2)*ROUND(G134,2),2)</f>
        <v>345.48</v>
      </c>
    </row>
    <row r="135" customHeight="0" bestFit="1" ht="20">
      <c r="A135" s="7" t="inlineStr">
        <is>
          <r>
            <t xml:space="preserve">6.7.2</t>
          </r>
        </is>
      </c>
      <c r="B135" s="8" t="inlineStr">
        <is>
          <r>
            <t xml:space="preserve">102498</t>
          </r>
        </is>
      </c>
      <c r="C135" s="9" t="inlineStr">
        <is>
          <r>
            <t xml:space="preserve">PINTURA DE MEIO-FIO COM TINTA BRANCA A BASE DE CAL (CAIAÇÃO). AF_05/2021</t>
          </r>
        </is>
      </c>
      <c r="D135" s="8" t="inlineStr">
        <is>
          <r>
            <t xml:space="preserve">SINAPI</t>
          </r>
        </is>
      </c>
      <c r="E135" s="8" t="inlineStr">
        <is>
          <r>
            <t xml:space="preserve">M</t>
          </r>
        </is>
      </c>
      <c r="F135" s="10" t="n">
        <v>263.76</v>
      </c>
      <c r="G135" s="11" t="n">
        <v>2.23</v>
      </c>
      <c r="H135" s="12" t="n">
        <f>ROUND(ROUND(F135,2)*ROUND(G135,2),2)</f>
        <v>588.18</v>
      </c>
    </row>
    <row r="136" customHeight="1" ht="20">
      <c r="A136" s="5" t="inlineStr">
        <is>
          <r>
            <t xml:space="preserve">7</t>
          </r>
        </is>
      </c>
      <c r="B136" s="5" t="inlineStr">
        <is>
          <r>
            <t xml:space="preserve">2° TRAVESSA ETTORE LABANCA</t>
          </r>
        </is>
      </c>
      <c r="C136" s="5" t="inlineStr"/>
      <c r="D136" s="5" t="inlineStr"/>
      <c r="E136" s="5" t="inlineStr"/>
      <c r="F136" s="5" t="inlineStr"/>
      <c r="G136" s="5" t="inlineStr"/>
      <c r="H136" s="6" t="n">
        <f>ROUND(H137+H143+H149+H158+H161+H166,2)</f>
        <v>133787.48</v>
      </c>
    </row>
    <row r="137" customHeight="1" ht="20">
      <c r="A137" s="5" t="inlineStr">
        <is>
          <r>
            <t xml:space="preserve">7.1</t>
          </r>
        </is>
      </c>
      <c r="B137" s="5" t="inlineStr">
        <is>
          <r>
            <t xml:space="preserve">MOVIMENTAÇÃO DE TERRA</t>
          </r>
        </is>
      </c>
      <c r="C137" s="5" t="inlineStr"/>
      <c r="D137" s="5" t="inlineStr"/>
      <c r="E137" s="5" t="inlineStr"/>
      <c r="F137" s="5" t="inlineStr"/>
      <c r="G137" s="5" t="inlineStr"/>
      <c r="H137" s="6" t="n">
        <f>ROUND(SUM(H138:H142),2)</f>
        <v>22085.22</v>
      </c>
    </row>
    <row r="138" customHeight="0" bestFit="1" ht="24">
      <c r="A138" s="7" t="inlineStr">
        <is>
          <r>
            <t xml:space="preserve">7.1.1</t>
          </r>
        </is>
      </c>
      <c r="B138" s="8" t="inlineStr">
        <is>
          <r>
            <t xml:space="preserve">100576</t>
          </r>
        </is>
      </c>
      <c r="C138" s="9" t="inlineStr">
        <is>
          <r>
            <t xml:space="preserve">REGULARIZAÇÃO E COMPACTAÇÃO DE SUBLEITO DE SOLO PREDOMINANTEMENTE ARGILOSO, PARA OBRAS DE CONSTRUÇÃO DE PAVIMENTOS. AF_09/2024</t>
          </r>
        </is>
      </c>
      <c r="D138" s="8" t="inlineStr">
        <is>
          <r>
            <t xml:space="preserve">SINAPI</t>
          </r>
        </is>
      </c>
      <c r="E138" s="8" t="inlineStr">
        <is>
          <r>
            <t xml:space="preserve">M2</t>
          </r>
        </is>
      </c>
      <c r="F138" s="10" t="n">
        <v>399.38</v>
      </c>
      <c r="G138" s="11" t="n">
        <v>3.35</v>
      </c>
      <c r="H138" s="12" t="n">
        <f>ROUND(ROUND(F138,2)*ROUND(G138,2),2)</f>
        <v>1337.92</v>
      </c>
    </row>
    <row r="139" customHeight="0" bestFit="1" ht="32">
      <c r="A139" s="7" t="inlineStr">
        <is>
          <r>
            <t xml:space="preserve">7.1.2</t>
          </r>
        </is>
      </c>
      <c r="B139" s="8" t="inlineStr">
        <is>
          <r>
            <t xml:space="preserve">96396</t>
          </r>
        </is>
      </c>
      <c r="C139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39" s="8" t="inlineStr">
        <is>
          <r>
            <t xml:space="preserve">SINAPI</t>
          </r>
        </is>
      </c>
      <c r="E139" s="8" t="inlineStr">
        <is>
          <r>
            <t xml:space="preserve">M3</t>
          </r>
        </is>
      </c>
      <c r="F139" s="10" t="n">
        <v>47.93</v>
      </c>
      <c r="G139" s="11" t="n">
        <v>212.47</v>
      </c>
      <c r="H139" s="12" t="n">
        <f>ROUND(ROUND(F139,2)*ROUND(G139,2),2)</f>
        <v>10183.69</v>
      </c>
    </row>
    <row r="140" customHeight="0" bestFit="1" ht="24">
      <c r="A140" s="7" t="inlineStr">
        <is>
          <r>
            <t xml:space="preserve">7.1.3</t>
          </r>
        </is>
      </c>
      <c r="B140" s="8" t="inlineStr">
        <is>
          <r>
            <t xml:space="preserve">CP-19.07.580-PMSLM</t>
          </r>
        </is>
      </c>
      <c r="C140" s="9" t="inlineStr">
        <is>
          <r>
            <t xml:space="preserve">REBAIXAMENTO DE PENA D'ÁGUA, INCLUINDO COMPLEMENTO DE TUBULAÇÃO, CONEXÕES, ESCAVAÇÃO E REATERRO.</t>
          </r>
        </is>
      </c>
      <c r="D140" s="8" t="inlineStr">
        <is>
          <r>
            <t xml:space="preserve">Composições Próprias</t>
          </r>
        </is>
      </c>
      <c r="E140" s="8" t="inlineStr">
        <is>
          <r>
            <t xml:space="preserve">UN</t>
          </r>
        </is>
      </c>
      <c r="F140" s="10" t="n">
        <v>14.0</v>
      </c>
      <c r="G140" s="11" t="n">
        <v>131.67</v>
      </c>
      <c r="H140" s="12" t="n">
        <f>ROUND(ROUND(F140,2)*ROUND(G140,2),2)</f>
        <v>1843.38</v>
      </c>
    </row>
    <row r="141" customHeight="0" bestFit="1" ht="32">
      <c r="A141" s="7" t="inlineStr">
        <is>
          <r>
            <t xml:space="preserve">7.1.4</t>
          </r>
        </is>
      </c>
      <c r="B141" s="8" t="inlineStr">
        <is>
          <r>
            <t xml:space="preserve">100974</t>
          </r>
        </is>
      </c>
      <c r="C141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41" s="8" t="inlineStr">
        <is>
          <r>
            <t xml:space="preserve">SINAPI</t>
          </r>
        </is>
      </c>
      <c r="E141" s="8" t="inlineStr">
        <is>
          <r>
            <t xml:space="preserve">M3</t>
          </r>
        </is>
      </c>
      <c r="F141" s="10" t="n">
        <v>157.37</v>
      </c>
      <c r="G141" s="11" t="n">
        <v>10.36</v>
      </c>
      <c r="H141" s="12" t="n">
        <f>ROUND(ROUND(F141,2)*ROUND(G141,2),2)</f>
        <v>1630.35</v>
      </c>
    </row>
    <row r="142" customHeight="0" bestFit="1" ht="24">
      <c r="A142" s="7" t="inlineStr">
        <is>
          <r>
            <t xml:space="preserve">7.1.5</t>
          </r>
        </is>
      </c>
      <c r="B142" s="8" t="inlineStr">
        <is>
          <r>
            <t xml:space="preserve">95875</t>
          </r>
        </is>
      </c>
      <c r="C142" s="9" t="inlineStr">
        <is>
          <r>
            <t xml:space="preserve">TRANSPORTE COM CAMINHÃO BASCULANTE DE 10 M³, EM VIA URBANA PAVIMENTADA, DMT ATÉ 30 KM (UNIDADE: M3XKM). AF_07/2020</t>
          </r>
        </is>
      </c>
      <c r="D142" s="8" t="inlineStr">
        <is>
          <r>
            <t xml:space="preserve">SINAPI</t>
          </r>
        </is>
      </c>
      <c r="E142" s="8" t="inlineStr">
        <is>
          <r>
            <t xml:space="preserve">M3XKM</t>
          </r>
        </is>
      </c>
      <c r="F142" s="10" t="n">
        <v>2324.55</v>
      </c>
      <c r="G142" s="11" t="n">
        <v>3.05</v>
      </c>
      <c r="H142" s="12" t="n">
        <f>ROUND(ROUND(F142,2)*ROUND(G142,2),2)</f>
        <v>7089.88</v>
      </c>
    </row>
    <row r="143" customHeight="1" ht="20">
      <c r="A143" s="5" t="inlineStr">
        <is>
          <r>
            <t xml:space="preserve">7.2</t>
          </r>
        </is>
      </c>
      <c r="B143" s="5" t="inlineStr">
        <is>
          <r>
            <t xml:space="preserve">DRENAGEM</t>
          </r>
        </is>
      </c>
      <c r="C143" s="5" t="inlineStr"/>
      <c r="D143" s="5" t="inlineStr"/>
      <c r="E143" s="5" t="inlineStr"/>
      <c r="F143" s="5" t="inlineStr"/>
      <c r="G143" s="5" t="inlineStr"/>
      <c r="H143" s="6" t="n">
        <f>ROUND(SUM(H144:H148),2)</f>
        <v>14718.57</v>
      </c>
    </row>
    <row r="144" customHeight="0" bestFit="1" ht="20">
      <c r="A144" s="7" t="inlineStr">
        <is>
          <r>
            <t xml:space="preserve">7.2.1</t>
          </r>
        </is>
      </c>
      <c r="B144" s="8" t="inlineStr">
        <is>
          <r>
            <t xml:space="preserve">93358</t>
          </r>
        </is>
      </c>
      <c r="C144" s="9" t="inlineStr">
        <is>
          <r>
            <t xml:space="preserve">ESCAVAÇÃO MANUAL DE VALA. AF_09/2024</t>
          </r>
        </is>
      </c>
      <c r="D144" s="8" t="inlineStr">
        <is>
          <r>
            <t xml:space="preserve">SINAPI</t>
          </r>
        </is>
      </c>
      <c r="E144" s="8" t="inlineStr">
        <is>
          <r>
            <t xml:space="preserve">M3</t>
          </r>
        </is>
      </c>
      <c r="F144" s="10" t="n">
        <v>21.6</v>
      </c>
      <c r="G144" s="11" t="n">
        <v>115.23</v>
      </c>
      <c r="H144" s="12" t="n">
        <f>ROUND(ROUND(F144,2)*ROUND(G144,2),2)</f>
        <v>2488.97</v>
      </c>
    </row>
    <row r="145" customHeight="0" bestFit="1" ht="32">
      <c r="A145" s="7" t="inlineStr">
        <is>
          <r>
            <t xml:space="preserve">7.2.2</t>
          </r>
        </is>
      </c>
      <c r="B145" s="8" t="inlineStr">
        <is>
          <r>
            <t xml:space="preserve">99260</t>
          </r>
        </is>
      </c>
      <c r="C145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45" s="8" t="inlineStr">
        <is>
          <r>
            <t xml:space="preserve">SINAPI</t>
          </r>
        </is>
      </c>
      <c r="E145" s="8" t="inlineStr">
        <is>
          <r>
            <t xml:space="preserve">UN</t>
          </r>
        </is>
      </c>
      <c r="F145" s="10" t="n">
        <v>6.0</v>
      </c>
      <c r="G145" s="11" t="n">
        <v>564.53</v>
      </c>
      <c r="H145" s="12" t="n">
        <f>ROUND(ROUND(F145,2)*ROUND(G145,2),2)</f>
        <v>3387.18</v>
      </c>
    </row>
    <row r="146" customHeight="0" bestFit="1" ht="24">
      <c r="A146" s="7" t="inlineStr">
        <is>
          <r>
            <t xml:space="preserve">7.2.3</t>
          </r>
        </is>
      </c>
      <c r="B146" s="8" t="inlineStr">
        <is>
          <r>
            <t xml:space="preserve">104166</t>
          </r>
        </is>
      </c>
      <c r="C146" s="9" t="inlineStr">
        <is>
          <r>
            <t xml:space="preserve">TUBO PVC, SÉRIE R, ÁGUA PLUVIAL, DN 150 MM, FORNECIDO E INSTALADO EM RAMAL DE ENCAMINHAMENTO. AF_06/2022</t>
          </r>
        </is>
      </c>
      <c r="D146" s="8" t="inlineStr">
        <is>
          <r>
            <t xml:space="preserve">SINAPI</t>
          </r>
        </is>
      </c>
      <c r="E146" s="8" t="inlineStr">
        <is>
          <r>
            <t xml:space="preserve">M</t>
          </r>
        </is>
      </c>
      <c r="F146" s="10" t="n">
        <v>108.0</v>
      </c>
      <c r="G146" s="11" t="n">
        <v>78.31</v>
      </c>
      <c r="H146" s="12" t="n">
        <f>ROUND(ROUND(F146,2)*ROUND(G146,2),2)</f>
        <v>8457.48</v>
      </c>
    </row>
    <row r="147" customHeight="0" bestFit="1" ht="24">
      <c r="A147" s="7" t="inlineStr">
        <is>
          <r>
            <t xml:space="preserve">7.2.4</t>
          </r>
        </is>
      </c>
      <c r="B147" s="8" t="inlineStr">
        <is>
          <r>
            <t xml:space="preserve">CP-19.07.580-PMSLM</t>
          </r>
        </is>
      </c>
      <c r="C147" s="9" t="inlineStr">
        <is>
          <r>
            <t xml:space="preserve">REBAIXAMENTO DE PENA D'ÁGUA, INCLUINDO COMPLEMENTO DE TUBULAÇÃO, CONEXÕES, ESCAVAÇÃO E REATERRO.</t>
          </r>
        </is>
      </c>
      <c r="D147" s="8" t="inlineStr">
        <is>
          <r>
            <t xml:space="preserve">Composições Próprias</t>
          </r>
        </is>
      </c>
      <c r="E147" s="8" t="inlineStr">
        <is>
          <r>
            <t xml:space="preserve">UN</t>
          </r>
        </is>
      </c>
      <c r="F147" s="10" t="n">
        <v>1.91</v>
      </c>
      <c r="G147" s="11" t="n">
        <v>131.67</v>
      </c>
      <c r="H147" s="12" t="n">
        <f>ROUND(ROUND(F147,2)*ROUND(G147,2),2)</f>
        <v>251.49</v>
      </c>
    </row>
    <row r="148" customHeight="0" bestFit="1" ht="20">
      <c r="A148" s="7" t="inlineStr">
        <is>
          <r>
            <t xml:space="preserve">7.2.5</t>
          </r>
        </is>
      </c>
      <c r="B148" s="8" t="inlineStr">
        <is>
          <r>
            <t xml:space="preserve">CP-S96995S-87619112</t>
          </r>
        </is>
      </c>
      <c r="C148" s="9" t="inlineStr">
        <is>
          <r>
            <t xml:space="preserve">REATERRO MANUAL APILOADO COM SOQUETE. AF_10/2017 (FONTE: ORSE - SE - 2023/07 - S96995S)</t>
          </r>
        </is>
      </c>
      <c r="D148" s="8" t="inlineStr">
        <is>
          <r>
            <t xml:space="preserve">Composições Próprias</t>
          </r>
        </is>
      </c>
      <c r="E148" s="8" t="inlineStr">
        <is>
          <r>
            <t xml:space="preserve">M3</t>
          </r>
        </is>
      </c>
      <c r="F148" s="10" t="n">
        <v>1.91</v>
      </c>
      <c r="G148" s="11" t="n">
        <v>69.87</v>
      </c>
      <c r="H148" s="12" t="n">
        <f>ROUND(ROUND(F148,2)*ROUND(G148,2),2)</f>
        <v>133.45</v>
      </c>
    </row>
    <row r="149" customHeight="1" ht="20">
      <c r="A149" s="5" t="inlineStr">
        <is>
          <r>
            <t xml:space="preserve">7.3</t>
          </r>
        </is>
      </c>
      <c r="B149" s="5" t="inlineStr">
        <is>
          <r>
            <t xml:space="preserve">CANALETA</t>
          </r>
        </is>
      </c>
      <c r="C149" s="5" t="inlineStr"/>
      <c r="D149" s="5" t="inlineStr"/>
      <c r="E149" s="5" t="inlineStr"/>
      <c r="F149" s="5" t="inlineStr"/>
      <c r="G149" s="5" t="inlineStr"/>
      <c r="H149" s="6" t="n">
        <f>ROUND(SUM(H150:H157),2)</f>
        <v>26283.06</v>
      </c>
    </row>
    <row r="150" customHeight="0" bestFit="1" ht="20">
      <c r="A150" s="7" t="inlineStr">
        <is>
          <r>
            <t xml:space="preserve">7.3.1</t>
          </r>
        </is>
      </c>
      <c r="B150" s="8" t="inlineStr">
        <is>
          <r>
            <t xml:space="preserve">CP-S03240-PMSLM</t>
          </r>
        </is>
      </c>
      <c r="C150" s="9" t="inlineStr">
        <is>
          <r>
            <t xml:space="preserve">DEMOLIÇÃO DE PISO DE ALTA RESISTÊNCIA (FONTE: ORSE - SE - 2023/03 - S03240)</t>
          </r>
        </is>
      </c>
      <c r="D150" s="8" t="inlineStr">
        <is>
          <r>
            <t xml:space="preserve">Composições Próprias</t>
          </r>
        </is>
      </c>
      <c r="E150" s="8" t="inlineStr">
        <is>
          <r>
            <t xml:space="preserve">M2</t>
          </r>
        </is>
      </c>
      <c r="F150" s="10" t="n">
        <v>8.21</v>
      </c>
      <c r="G150" s="11" t="n">
        <v>32.74</v>
      </c>
      <c r="H150" s="12" t="n">
        <f>ROUND(ROUND(F150,2)*ROUND(G150,2),2)</f>
        <v>268.8</v>
      </c>
    </row>
    <row r="151" customHeight="0" bestFit="1" ht="20">
      <c r="A151" s="7" t="inlineStr">
        <is>
          <r>
            <t xml:space="preserve">7.3.2</t>
          </r>
        </is>
      </c>
      <c r="B151" s="8" t="inlineStr">
        <is>
          <r>
            <t xml:space="preserve">97623</t>
          </r>
        </is>
      </c>
      <c r="C151" s="9" t="inlineStr">
        <is>
          <r>
            <t xml:space="preserve">DEMOLIÇÃO DE ALVENARIA DE TIJOLO MACIÇO, DE FORMA MANUAL, COM REAPROVEITAMENTO. AF_09/2023</t>
          </r>
        </is>
      </c>
      <c r="D151" s="8" t="inlineStr">
        <is>
          <r>
            <t xml:space="preserve">SINAPI</t>
          </r>
        </is>
      </c>
      <c r="E151" s="8" t="inlineStr">
        <is>
          <r>
            <t xml:space="preserve">M3</t>
          </r>
        </is>
      </c>
      <c r="F151" s="10" t="n">
        <v>5.6</v>
      </c>
      <c r="G151" s="11" t="n">
        <v>235.08</v>
      </c>
      <c r="H151" s="12" t="n">
        <f>ROUND(ROUND(F151,2)*ROUND(G151,2),2)</f>
        <v>1316.45</v>
      </c>
    </row>
    <row r="152" customHeight="0" bestFit="1" ht="24">
      <c r="A152" s="7" t="inlineStr">
        <is>
          <r>
            <t xml:space="preserve">7.3.3</t>
          </r>
        </is>
      </c>
      <c r="B152" s="8" t="inlineStr">
        <is>
          <r>
            <t xml:space="preserve">89480</t>
          </r>
        </is>
      </c>
      <c r="C152" s="9" t="inlineStr">
        <is>
          <r>
            <t xml:space="preserve">ALVENARIA DE BLOCOS DE CONCRETO ESTRUTURAL 14X19X29 CM (ESPESSURA 14 CM), FBK = 14 MPA, UTILIZANDO COLHER DE PEDREIRO. AF_10/2022</t>
          </r>
        </is>
      </c>
      <c r="D152" s="8" t="inlineStr">
        <is>
          <r>
            <t xml:space="preserve">SINAPI</t>
          </r>
        </is>
      </c>
      <c r="E152" s="8" t="inlineStr">
        <is>
          <r>
            <t xml:space="preserve">M2</t>
          </r>
        </is>
      </c>
      <c r="F152" s="10" t="n">
        <v>44.8</v>
      </c>
      <c r="G152" s="11" t="n">
        <v>197.68</v>
      </c>
      <c r="H152" s="12" t="n">
        <f>ROUND(ROUND(F152,2)*ROUND(G152,2),2)</f>
        <v>8856.06</v>
      </c>
    </row>
    <row r="153" customHeight="0" bestFit="1" ht="32">
      <c r="A153" s="7" t="inlineStr">
        <is>
          <r>
            <t xml:space="preserve">7.3.4</t>
          </r>
        </is>
      </c>
      <c r="B153" s="8" t="inlineStr">
        <is>
          <r>
            <t xml:space="preserve">87893</t>
          </r>
        </is>
      </c>
      <c r="C153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53" s="8" t="inlineStr">
        <is>
          <r>
            <t xml:space="preserve">SINAPI</t>
          </r>
        </is>
      </c>
      <c r="E153" s="8" t="inlineStr">
        <is>
          <r>
            <t xml:space="preserve">M2</t>
          </r>
        </is>
      </c>
      <c r="F153" s="10" t="n">
        <v>33.6</v>
      </c>
      <c r="G153" s="11" t="n">
        <v>9.76</v>
      </c>
      <c r="H153" s="12" t="n">
        <f>ROUND(ROUND(F153,2)*ROUND(G153,2),2)</f>
        <v>327.94</v>
      </c>
    </row>
    <row r="154" customHeight="0" bestFit="1" ht="32">
      <c r="A154" s="7" t="inlineStr">
        <is>
          <r>
            <t xml:space="preserve">7.3.5</t>
          </r>
        </is>
      </c>
      <c r="B154" s="8" t="inlineStr">
        <is>
          <r>
            <t xml:space="preserve">87777</t>
          </r>
        </is>
      </c>
      <c r="C154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54" s="8" t="inlineStr">
        <is>
          <r>
            <t xml:space="preserve">SINAPI</t>
          </r>
        </is>
      </c>
      <c r="E154" s="8" t="inlineStr">
        <is>
          <r>
            <t xml:space="preserve">M2</t>
          </r>
        </is>
      </c>
      <c r="F154" s="10" t="n">
        <v>33.6</v>
      </c>
      <c r="G154" s="11" t="n">
        <v>80.63</v>
      </c>
      <c r="H154" s="12" t="n">
        <f>ROUND(ROUND(F154,2)*ROUND(G154,2),2)</f>
        <v>2709.17</v>
      </c>
    </row>
    <row r="155" customHeight="0" bestFit="1" ht="24">
      <c r="A155" s="7" t="inlineStr">
        <is>
          <r>
            <t xml:space="preserve">7.3.6</t>
          </r>
        </is>
      </c>
      <c r="B155" s="8" t="inlineStr">
        <is>
          <r>
            <t xml:space="preserve">94975</t>
          </r>
        </is>
      </c>
      <c r="C155" s="9" t="inlineStr">
        <is>
          <r>
            <t xml:space="preserve">CONCRETO FCK = 15MPA, TRAÇO 1:3,4:3,5 (EM MASSA SECA DE CIMENTO/ AREIA MÉDIA/ BRITA 1) - PREPARO MANUAL. AF_05/2021</t>
          </r>
        </is>
      </c>
      <c r="D155" s="8" t="inlineStr">
        <is>
          <r>
            <t xml:space="preserve">SINAPI</t>
          </r>
        </is>
      </c>
      <c r="E155" s="8" t="inlineStr">
        <is>
          <r>
            <t xml:space="preserve">M3</t>
          </r>
        </is>
      </c>
      <c r="F155" s="10" t="n">
        <v>2.86</v>
      </c>
      <c r="G155" s="11" t="n">
        <v>678.49</v>
      </c>
      <c r="H155" s="12" t="n">
        <f>ROUND(ROUND(F155,2)*ROUND(G155,2),2)</f>
        <v>1940.48</v>
      </c>
    </row>
    <row r="156" customHeight="0" bestFit="1" ht="32">
      <c r="A156" s="7" t="inlineStr">
        <is>
          <r>
            <t xml:space="preserve">7.3.7</t>
          </r>
        </is>
      </c>
      <c r="B156" s="8" t="inlineStr">
        <is>
          <r>
            <t xml:space="preserve">COMP-104486- PMSLM</t>
          </r>
        </is>
      </c>
      <c r="C156" s="9" t="inlineStr">
        <is>
          <r>
            <t xml:space="preserve">COMPOSIÇÃO PARAMÉTRICA PARA EXECUÇÃO DE ESTRUTURAS DE CONCRETO ARMADO, PARA EDIFICAÇÃO HABITACIONAL UNIFAMILIAR TÉRREA (CASA ISOLADA), FCK = 25 MPA. AF_11/2022</t>
          </r>
        </is>
      </c>
      <c r="D156" s="8" t="inlineStr">
        <is>
          <r>
            <t xml:space="preserve">Composições Próprias</t>
          </r>
        </is>
      </c>
      <c r="E156" s="8" t="inlineStr">
        <is>
          <r>
            <t xml:space="preserve">M3</t>
          </r>
        </is>
      </c>
      <c r="F156" s="10" t="n">
        <v>2.7</v>
      </c>
      <c r="G156" s="11" t="n">
        <v>3885.72</v>
      </c>
      <c r="H156" s="12" t="n">
        <f>ROUND(ROUND(F156,2)*ROUND(G156,2),2)</f>
        <v>10491.44</v>
      </c>
    </row>
    <row r="157" customHeight="0" bestFit="1" ht="24">
      <c r="A157" s="7" t="inlineStr">
        <is>
          <r>
            <t xml:space="preserve">7.3.8</t>
          </r>
        </is>
      </c>
      <c r="B157" s="8" t="inlineStr">
        <is>
          <r>
            <t xml:space="preserve">104739</t>
          </r>
        </is>
      </c>
      <c r="C157" s="9" t="inlineStr">
        <is>
          <r>
            <t xml:space="preserve">ATERRO MECANIZADO DE VALA COM MINICARREGADEIRA, COM AREIA PARA ATERRO. AF_08/2023</t>
          </r>
        </is>
      </c>
      <c r="D157" s="8" t="inlineStr">
        <is>
          <r>
            <t xml:space="preserve">SINAPI</t>
          </r>
        </is>
      </c>
      <c r="E157" s="8" t="inlineStr">
        <is>
          <r>
            <t xml:space="preserve">M3</t>
          </r>
        </is>
      </c>
      <c r="F157" s="10" t="n">
        <v>2.4</v>
      </c>
      <c r="G157" s="11" t="n">
        <v>155.3</v>
      </c>
      <c r="H157" s="12" t="n">
        <f>ROUND(ROUND(F157,2)*ROUND(G157,2),2)</f>
        <v>372.72</v>
      </c>
    </row>
    <row r="158" customHeight="1" ht="20">
      <c r="A158" s="5" t="inlineStr">
        <is>
          <r>
            <t xml:space="preserve">7.4</t>
          </r>
        </is>
      </c>
      <c r="B158" s="5" t="inlineStr">
        <is>
          <r>
            <t xml:space="preserve">PASSEIO</t>
          </r>
        </is>
      </c>
      <c r="C158" s="5" t="inlineStr"/>
      <c r="D158" s="5" t="inlineStr"/>
      <c r="E158" s="5" t="inlineStr"/>
      <c r="F158" s="5" t="inlineStr"/>
      <c r="G158" s="5" t="inlineStr"/>
      <c r="H158" s="6" t="n">
        <f>ROUND(SUM(H159:H160),2)</f>
        <v>8395.67</v>
      </c>
    </row>
    <row r="159" customHeight="0" bestFit="1" ht="20">
      <c r="A159" s="7" t="inlineStr">
        <is>
          <r>
            <t xml:space="preserve">7.4.1</t>
          </r>
        </is>
      </c>
      <c r="B159" s="8" t="inlineStr">
        <is>
          <r>
            <t xml:space="preserve">94319</t>
          </r>
        </is>
      </c>
      <c r="C159" s="9" t="inlineStr">
        <is>
          <r>
            <t xml:space="preserve">ATERRO MANUAL DE VALAS COM SOLO ARGILO-ARENOSO. AF_08/2023</t>
          </r>
        </is>
      </c>
      <c r="D159" s="8" t="inlineStr">
        <is>
          <r>
            <t xml:space="preserve">SINAPI</t>
          </r>
        </is>
      </c>
      <c r="E159" s="8" t="inlineStr">
        <is>
          <r>
            <t xml:space="preserve">M3</t>
          </r>
        </is>
      </c>
      <c r="F159" s="10" t="n">
        <v>18.16</v>
      </c>
      <c r="G159" s="11" t="n">
        <v>98.34</v>
      </c>
      <c r="H159" s="12" t="n">
        <f>ROUND(ROUND(F159,2)*ROUND(G159,2),2)</f>
        <v>1785.85</v>
      </c>
    </row>
    <row r="160" customHeight="0" bestFit="1" ht="32">
      <c r="A160" s="7" t="inlineStr">
        <is>
          <r>
            <t xml:space="preserve">7.4.2</t>
          </r>
        </is>
      </c>
      <c r="B160" s="8" t="inlineStr">
        <is>
          <r>
            <t xml:space="preserve">94990</t>
          </r>
        </is>
      </c>
      <c r="C160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60" s="8" t="inlineStr">
        <is>
          <r>
            <t xml:space="preserve">SINAPI</t>
          </r>
        </is>
      </c>
      <c r="E160" s="8" t="inlineStr">
        <is>
          <r>
            <t xml:space="preserve">M3</t>
          </r>
        </is>
      </c>
      <c r="F160" s="10" t="n">
        <v>6.36</v>
      </c>
      <c r="G160" s="11" t="n">
        <v>1039.28</v>
      </c>
      <c r="H160" s="12" t="n">
        <f>ROUND(ROUND(F160,2)*ROUND(G160,2),2)</f>
        <v>6609.82</v>
      </c>
    </row>
    <row r="161" customHeight="1" ht="20">
      <c r="A161" s="5" t="inlineStr">
        <is>
          <r>
            <t xml:space="preserve">7.5</t>
          </r>
        </is>
      </c>
      <c r="B161" s="5" t="inlineStr">
        <is>
          <r>
            <t xml:space="preserve">PAVIMENTAÇÃO</t>
          </r>
        </is>
      </c>
      <c r="C161" s="5" t="inlineStr"/>
      <c r="D161" s="5" t="inlineStr"/>
      <c r="E161" s="5" t="inlineStr"/>
      <c r="F161" s="5" t="inlineStr"/>
      <c r="G161" s="5" t="inlineStr"/>
      <c r="H161" s="6" t="n">
        <f>ROUND(SUM(H162:H165),2)</f>
        <v>61554.56</v>
      </c>
    </row>
    <row r="162" customHeight="0" bestFit="1" ht="24">
      <c r="A162" s="7" t="inlineStr">
        <is>
          <r>
            <t xml:space="preserve">7.5.1</t>
          </r>
        </is>
      </c>
      <c r="B162" s="8" t="inlineStr">
        <is>
          <r>
            <t xml:space="preserve">CP-78472-PMSLM</t>
          </r>
        </is>
      </c>
      <c r="C162" s="9" t="inlineStr">
        <is>
          <r>
            <t xml:space="preserve">SERVICOS TOPOGRAFICOS PARA PAVIMENTACAO, INCLUSIVE NOTA DE SERVICOS, ACOMPANHAMENTO E GREIDE (FONTE: SINAPI - PE - 2020/01 - 78472)</t>
          </r>
        </is>
      </c>
      <c r="D162" s="8" t="inlineStr">
        <is>
          <r>
            <t xml:space="preserve">Composições Próprias</t>
          </r>
        </is>
      </c>
      <c r="E162" s="8" t="inlineStr">
        <is>
          <r>
            <t xml:space="preserve">M2</t>
          </r>
        </is>
      </c>
      <c r="F162" s="10" t="n">
        <v>363.16</v>
      </c>
      <c r="G162" s="11" t="n">
        <v>0.53</v>
      </c>
      <c r="H162" s="12" t="n">
        <f>ROUND(ROUND(F162,2)*ROUND(G162,2),2)</f>
        <v>192.47</v>
      </c>
    </row>
    <row r="163" customHeight="0" bestFit="1" ht="32">
      <c r="A163" s="7" t="inlineStr">
        <is>
          <r>
            <t xml:space="preserve">7.5.2</t>
          </r>
        </is>
      </c>
      <c r="B163" s="8" t="inlineStr">
        <is>
          <r>
            <t xml:space="preserve">94273</t>
          </r>
        </is>
      </c>
      <c r="C163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163" s="8" t="inlineStr">
        <is>
          <r>
            <t xml:space="preserve">SINAPI</t>
          </r>
        </is>
      </c>
      <c r="E163" s="8" t="inlineStr">
        <is>
          <r>
            <t xml:space="preserve">M</t>
          </r>
        </is>
      </c>
      <c r="F163" s="10" t="n">
        <v>181.58</v>
      </c>
      <c r="G163" s="11" t="n">
        <v>63.66</v>
      </c>
      <c r="H163" s="12" t="n">
        <f>ROUND(ROUND(F163,2)*ROUND(G163,2),2)</f>
        <v>11559.38</v>
      </c>
    </row>
    <row r="164" customHeight="0" bestFit="1" ht="24">
      <c r="A164" s="7" t="inlineStr">
        <is>
          <r>
            <t xml:space="preserve">7.5.3</t>
          </r>
        </is>
      </c>
      <c r="B164" s="8" t="inlineStr">
        <is>
          <r>
            <t xml:space="preserve">101169</t>
          </r>
        </is>
      </c>
      <c r="C164" s="9" t="inlineStr">
        <is>
          <r>
            <t xml:space="preserve">EXECUÇÃO DE PAVIMENTO EM PARALELEPÍPEDOS, REJUNTAMENTO COM ARGAMASSA TRAÇO 1:3 (CIMENTO E AREIA). AF_05/2020</t>
          </r>
        </is>
      </c>
      <c r="D164" s="8" t="inlineStr">
        <is>
          <r>
            <t xml:space="preserve">SINAPI</t>
          </r>
        </is>
      </c>
      <c r="E164" s="8" t="inlineStr">
        <is>
          <r>
            <t xml:space="preserve">M2</t>
          </r>
        </is>
      </c>
      <c r="F164" s="10" t="n">
        <v>381.32</v>
      </c>
      <c r="G164" s="11" t="n">
        <v>110.43</v>
      </c>
      <c r="H164" s="12" t="n">
        <f>ROUND(ROUND(F164,2)*ROUND(G164,2),2)</f>
        <v>42109.17</v>
      </c>
    </row>
    <row r="165" customHeight="0" bestFit="1" ht="24">
      <c r="A165" s="7" t="inlineStr">
        <is>
          <r>
            <t xml:space="preserve">7.5.4</t>
          </r>
        </is>
      </c>
      <c r="B165" s="8" t="inlineStr">
        <is>
          <r>
            <t xml:space="preserve">94287</t>
          </r>
        </is>
      </c>
      <c r="C165" s="9" t="inlineStr">
        <is>
          <r>
            <t xml:space="preserve">EXECUÇÃO DE SARJETA DE CONCRETO USINADO, MOLDADA IN LOCO EM TRECHO RETO, 30 CM BASE X 10 CM ALTURA. AF_01/2024</t>
          </r>
        </is>
      </c>
      <c r="D165" s="8" t="inlineStr">
        <is>
          <r>
            <t xml:space="preserve">SINAPI</t>
          </r>
        </is>
      </c>
      <c r="E165" s="8" t="inlineStr">
        <is>
          <r>
            <t xml:space="preserve">M</t>
          </r>
        </is>
      </c>
      <c r="F165" s="10" t="n">
        <v>181.58</v>
      </c>
      <c r="G165" s="11" t="n">
        <v>42.37</v>
      </c>
      <c r="H165" s="12" t="n">
        <f>ROUND(ROUND(F165,2)*ROUND(G165,2),2)</f>
        <v>7693.54</v>
      </c>
    </row>
    <row r="166" customHeight="1" ht="20">
      <c r="A166" s="5" t="inlineStr">
        <is>
          <r>
            <t xml:space="preserve">7.6</t>
          </r>
        </is>
      </c>
      <c r="B166" s="5" t="inlineStr">
        <is>
          <r>
            <t xml:space="preserve">SINALIZAÇÃO</t>
          </r>
        </is>
      </c>
      <c r="C166" s="5" t="inlineStr"/>
      <c r="D166" s="5" t="inlineStr"/>
      <c r="E166" s="5" t="inlineStr"/>
      <c r="F166" s="5" t="inlineStr"/>
      <c r="G166" s="5" t="inlineStr"/>
      <c r="H166" s="6" t="n">
        <f>ROUND(SUM(H167:H168),2)</f>
        <v>750.4</v>
      </c>
    </row>
    <row r="167" customHeight="0" bestFit="1" ht="20">
      <c r="A167" s="7" t="inlineStr">
        <is>
          <r>
            <t xml:space="preserve">7.6.1</t>
          </r>
        </is>
      </c>
      <c r="B167" s="8" t="inlineStr">
        <is>
          <r>
            <t xml:space="preserve">CP-S02555-PMSLM</t>
          </r>
        </is>
      </c>
      <c r="C167" s="9" t="inlineStr">
        <is>
          <r>
            <t xml:space="preserve">PLACA 20X45 CM EM CHAPA ESMALTADA PARA IDENTIFICAÇÃO DE LOGRADOUROS</t>
          </r>
        </is>
      </c>
      <c r="D167" s="8" t="inlineStr">
        <is>
          <r>
            <t xml:space="preserve">Composições Próprias</t>
          </r>
        </is>
      </c>
      <c r="E167" s="8" t="inlineStr">
        <is>
          <r>
            <t xml:space="preserve">UN</t>
          </r>
        </is>
      </c>
      <c r="F167" s="10" t="n">
        <v>2.0</v>
      </c>
      <c r="G167" s="11" t="n">
        <v>172.74</v>
      </c>
      <c r="H167" s="12" t="n">
        <f>ROUND(ROUND(F167,2)*ROUND(G167,2),2)</f>
        <v>345.48</v>
      </c>
    </row>
    <row r="168" customHeight="0" bestFit="1" ht="20">
      <c r="A168" s="7" t="inlineStr">
        <is>
          <r>
            <t xml:space="preserve">7.6.2</t>
          </r>
        </is>
      </c>
      <c r="B168" s="8" t="inlineStr">
        <is>
          <r>
            <t xml:space="preserve">102498</t>
          </r>
        </is>
      </c>
      <c r="C168" s="9" t="inlineStr">
        <is>
          <r>
            <t xml:space="preserve">PINTURA DE MEIO-FIO COM TINTA BRANCA A BASE DE CAL (CAIAÇÃO). AF_05/2021</t>
          </r>
        </is>
      </c>
      <c r="D168" s="8" t="inlineStr">
        <is>
          <r>
            <t xml:space="preserve">SINAPI</t>
          </r>
        </is>
      </c>
      <c r="E168" s="8" t="inlineStr">
        <is>
          <r>
            <t xml:space="preserve">M</t>
          </r>
        </is>
      </c>
      <c r="F168" s="10" t="n">
        <v>181.58</v>
      </c>
      <c r="G168" s="11" t="n">
        <v>2.23</v>
      </c>
      <c r="H168" s="12" t="n">
        <f>ROUND(ROUND(F168,2)*ROUND(G168,2),2)</f>
        <v>404.92</v>
      </c>
    </row>
    <row r="169" customHeight="1" ht="20">
      <c r="A169" s="5" t="inlineStr">
        <is>
          <r>
            <t xml:space="preserve">8</t>
          </r>
        </is>
      </c>
      <c r="B169" s="5" t="inlineStr">
        <is>
          <r>
            <t xml:space="preserve">RUA DA LINHA</t>
          </r>
        </is>
      </c>
      <c r="C169" s="5" t="inlineStr"/>
      <c r="D169" s="5" t="inlineStr"/>
      <c r="E169" s="5" t="inlineStr"/>
      <c r="F169" s="5" t="inlineStr"/>
      <c r="G169" s="5" t="inlineStr"/>
      <c r="H169" s="6" t="n">
        <f>ROUND(H170+H176+H182+H188+H195+H201+H204+H210+H220,2)</f>
        <v>950790.8</v>
      </c>
    </row>
    <row r="170" customHeight="1" ht="20">
      <c r="A170" s="5" t="inlineStr">
        <is>
          <r>
            <t xml:space="preserve">8.1</t>
          </r>
        </is>
      </c>
      <c r="B170" s="5" t="inlineStr">
        <is>
          <r>
            <t xml:space="preserve">MOVIMENTAÇÃO DE TERRA</t>
          </r>
        </is>
      </c>
      <c r="C170" s="5" t="inlineStr"/>
      <c r="D170" s="5" t="inlineStr"/>
      <c r="E170" s="5" t="inlineStr"/>
      <c r="F170" s="5" t="inlineStr"/>
      <c r="G170" s="5" t="inlineStr"/>
      <c r="H170" s="6" t="n">
        <f>ROUND(SUM(H171:H175),2)</f>
        <v>75539.93</v>
      </c>
    </row>
    <row r="171" customHeight="0" bestFit="1" ht="24">
      <c r="A171" s="7" t="inlineStr">
        <is>
          <r>
            <t xml:space="preserve">8.1.1</t>
          </r>
        </is>
      </c>
      <c r="B171" s="8" t="inlineStr">
        <is>
          <r>
            <t xml:space="preserve">CP-19.07.580-PMSLM</t>
          </r>
        </is>
      </c>
      <c r="C171" s="9" t="inlineStr">
        <is>
          <r>
            <t xml:space="preserve">REBAIXAMENTO DE PENA D'ÁGUA, INCLUINDO COMPLEMENTO DE TUBULAÇÃO, CONEXÕES, ESCAVAÇÃO E REATERRO.</t>
          </r>
        </is>
      </c>
      <c r="D171" s="8" t="inlineStr">
        <is>
          <r>
            <t xml:space="preserve">Composições Próprias</t>
          </r>
        </is>
      </c>
      <c r="E171" s="8" t="inlineStr">
        <is>
          <r>
            <t xml:space="preserve">UN</t>
          </r>
        </is>
      </c>
      <c r="F171" s="10" t="n">
        <v>20.0</v>
      </c>
      <c r="G171" s="11" t="n">
        <v>131.67</v>
      </c>
      <c r="H171" s="12" t="n">
        <f>ROUND(ROUND(F171,2)*ROUND(G171,2),2)</f>
        <v>2633.4</v>
      </c>
    </row>
    <row r="172" customHeight="0" bestFit="1" ht="24">
      <c r="A172" s="7" t="inlineStr">
        <is>
          <r>
            <t xml:space="preserve">8.1.2</t>
          </r>
        </is>
      </c>
      <c r="B172" s="8" t="inlineStr">
        <is>
          <r>
            <t xml:space="preserve">100576</t>
          </r>
        </is>
      </c>
      <c r="C172" s="9" t="inlineStr">
        <is>
          <r>
            <t xml:space="preserve">REGULARIZAÇÃO E COMPACTAÇÃO DE SUBLEITO DE SOLO PREDOMINANTEMENTE ARGILOSO, PARA OBRAS DE CONSTRUÇÃO DE PAVIMENTOS. AF_09/2024</t>
          </r>
        </is>
      </c>
      <c r="D172" s="8" t="inlineStr">
        <is>
          <r>
            <t xml:space="preserve">SINAPI</t>
          </r>
        </is>
      </c>
      <c r="E172" s="8" t="inlineStr">
        <is>
          <r>
            <t xml:space="preserve">M2</t>
          </r>
        </is>
      </c>
      <c r="F172" s="10" t="n">
        <v>1438.6</v>
      </c>
      <c r="G172" s="11" t="n">
        <v>3.35</v>
      </c>
      <c r="H172" s="12" t="n">
        <f>ROUND(ROUND(F172,2)*ROUND(G172,2),2)</f>
        <v>4819.31</v>
      </c>
    </row>
    <row r="173" customHeight="0" bestFit="1" ht="32">
      <c r="A173" s="7" t="inlineStr">
        <is>
          <r>
            <t xml:space="preserve">8.1.3</t>
          </r>
        </is>
      </c>
      <c r="B173" s="8" t="inlineStr">
        <is>
          <r>
            <t xml:space="preserve">96396</t>
          </r>
        </is>
      </c>
      <c r="C173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73" s="8" t="inlineStr">
        <is>
          <r>
            <t xml:space="preserve">SINAPI</t>
          </r>
        </is>
      </c>
      <c r="E173" s="8" t="inlineStr">
        <is>
          <r>
            <t xml:space="preserve">M3</t>
          </r>
        </is>
      </c>
      <c r="F173" s="10" t="n">
        <v>172.63</v>
      </c>
      <c r="G173" s="11" t="n">
        <v>212.47</v>
      </c>
      <c r="H173" s="12" t="n">
        <f>ROUND(ROUND(F173,2)*ROUND(G173,2),2)</f>
        <v>36678.7</v>
      </c>
    </row>
    <row r="174" customHeight="0" bestFit="1" ht="32">
      <c r="A174" s="7" t="inlineStr">
        <is>
          <r>
            <t xml:space="preserve">8.1.4</t>
          </r>
        </is>
      </c>
      <c r="B174" s="8" t="inlineStr">
        <is>
          <r>
            <t xml:space="preserve">100974</t>
          </r>
        </is>
      </c>
      <c r="C174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74" s="8" t="inlineStr">
        <is>
          <r>
            <t xml:space="preserve">SINAPI</t>
          </r>
        </is>
      </c>
      <c r="E174" s="8" t="inlineStr">
        <is>
          <r>
            <t xml:space="preserve">M3</t>
          </r>
        </is>
      </c>
      <c r="F174" s="10" t="n">
        <v>566.81</v>
      </c>
      <c r="G174" s="11" t="n">
        <v>10.36</v>
      </c>
      <c r="H174" s="12" t="n">
        <f>ROUND(ROUND(F174,2)*ROUND(G174,2),2)</f>
        <v>5872.15</v>
      </c>
    </row>
    <row r="175" customHeight="0" bestFit="1" ht="24">
      <c r="A175" s="7" t="inlineStr">
        <is>
          <r>
            <t xml:space="preserve">8.1.5</t>
          </r>
        </is>
      </c>
      <c r="B175" s="8" t="inlineStr">
        <is>
          <r>
            <t xml:space="preserve">95875</t>
          </r>
        </is>
      </c>
      <c r="C175" s="9" t="inlineStr">
        <is>
          <r>
            <t xml:space="preserve">TRANSPORTE COM CAMINHÃO BASCULANTE DE 10 M³, EM VIA URBANA PAVIMENTADA, DMT ATÉ 30 KM (UNIDADE: M3XKM). AF_07/2020</t>
          </r>
        </is>
      </c>
      <c r="D175" s="8" t="inlineStr">
        <is>
          <r>
            <t xml:space="preserve">SINAPI</t>
          </r>
        </is>
      </c>
      <c r="E175" s="8" t="inlineStr">
        <is>
          <r>
            <t xml:space="preserve">M3XKM</t>
          </r>
        </is>
      </c>
      <c r="F175" s="10" t="n">
        <v>8372.58</v>
      </c>
      <c r="G175" s="11" t="n">
        <v>3.05</v>
      </c>
      <c r="H175" s="12" t="n">
        <f>ROUND(ROUND(F175,2)*ROUND(G175,2),2)</f>
        <v>25536.37</v>
      </c>
    </row>
    <row r="176" customHeight="1" ht="20">
      <c r="A176" s="5" t="inlineStr">
        <is>
          <r>
            <t xml:space="preserve">8.2</t>
          </r>
        </is>
      </c>
      <c r="B176" s="5" t="inlineStr">
        <is>
          <r>
            <t xml:space="preserve">DRENAGEM</t>
          </r>
        </is>
      </c>
      <c r="C176" s="5" t="inlineStr"/>
      <c r="D176" s="5" t="inlineStr"/>
      <c r="E176" s="5" t="inlineStr"/>
      <c r="F176" s="5" t="inlineStr"/>
      <c r="G176" s="5" t="inlineStr"/>
      <c r="H176" s="6" t="n">
        <f>ROUND(SUM(H177:H181),2)</f>
        <v>48662.43</v>
      </c>
    </row>
    <row r="177" customHeight="0" bestFit="1" ht="32">
      <c r="A177" s="7" t="inlineStr">
        <is>
          <r>
            <t xml:space="preserve">8.2.1</t>
          </r>
        </is>
      </c>
      <c r="B177" s="8" t="inlineStr">
        <is>
          <r>
            <t xml:space="preserve">99260</t>
          </r>
        </is>
      </c>
      <c r="C177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77" s="8" t="inlineStr">
        <is>
          <r>
            <t xml:space="preserve">SINAPI</t>
          </r>
        </is>
      </c>
      <c r="E177" s="8" t="inlineStr">
        <is>
          <r>
            <t xml:space="preserve">UN</t>
          </r>
        </is>
      </c>
      <c r="F177" s="10" t="n">
        <v>10.0</v>
      </c>
      <c r="G177" s="11" t="n">
        <v>564.53</v>
      </c>
      <c r="H177" s="12" t="n">
        <f>ROUND(ROUND(F177,2)*ROUND(G177,2),2)</f>
        <v>5645.3</v>
      </c>
    </row>
    <row r="178" customHeight="0" bestFit="1" ht="24">
      <c r="A178" s="7" t="inlineStr">
        <is>
          <r>
            <t xml:space="preserve">8.2.2</t>
          </r>
        </is>
      </c>
      <c r="B178" s="8" t="inlineStr">
        <is>
          <r>
            <t xml:space="preserve">104166</t>
          </r>
        </is>
      </c>
      <c r="C178" s="9" t="inlineStr">
        <is>
          <r>
            <t xml:space="preserve">TUBO PVC, SÉRIE R, ÁGUA PLUVIAL, DN 150 MM, FORNECIDO E INSTALADO EM RAMAL DE ENCAMINHAMENTO. AF_06/2022</t>
          </r>
        </is>
      </c>
      <c r="D178" s="8" t="inlineStr">
        <is>
          <r>
            <t xml:space="preserve">SINAPI</t>
          </r>
        </is>
      </c>
      <c r="E178" s="8" t="inlineStr">
        <is>
          <r>
            <t xml:space="preserve">M</t>
          </r>
        </is>
      </c>
      <c r="F178" s="10" t="n">
        <v>410.0</v>
      </c>
      <c r="G178" s="11" t="n">
        <v>78.31</v>
      </c>
      <c r="H178" s="12" t="n">
        <f>ROUND(ROUND(F178,2)*ROUND(G178,2),2)</f>
        <v>32107.1</v>
      </c>
    </row>
    <row r="179" customHeight="0" bestFit="1" ht="20">
      <c r="A179" s="7" t="inlineStr">
        <is>
          <r>
            <t xml:space="preserve">8.2.3</t>
          </r>
        </is>
      </c>
      <c r="B179" s="8" t="inlineStr">
        <is>
          <r>
            <t xml:space="preserve">93358</t>
          </r>
        </is>
      </c>
      <c r="C179" s="9" t="inlineStr">
        <is>
          <r>
            <t xml:space="preserve">ESCAVAÇÃO MANUAL DE VALA. AF_09/2024</t>
          </r>
        </is>
      </c>
      <c r="D179" s="8" t="inlineStr">
        <is>
          <r>
            <t xml:space="preserve">SINAPI</t>
          </r>
        </is>
      </c>
      <c r="E179" s="8" t="inlineStr">
        <is>
          <r>
            <t xml:space="preserve">M3</t>
          </r>
        </is>
      </c>
      <c r="F179" s="10" t="n">
        <v>82.0</v>
      </c>
      <c r="G179" s="11" t="n">
        <v>115.23</v>
      </c>
      <c r="H179" s="12" t="n">
        <f>ROUND(ROUND(F179,2)*ROUND(G179,2),2)</f>
        <v>9448.86</v>
      </c>
    </row>
    <row r="180" customHeight="0" bestFit="1" ht="24">
      <c r="A180" s="7" t="inlineStr">
        <is>
          <r>
            <t xml:space="preserve">8.2.4</t>
          </r>
        </is>
      </c>
      <c r="B180" s="8" t="inlineStr">
        <is>
          <r>
            <t xml:space="preserve">CP-19.07.580-PMSLM</t>
          </r>
        </is>
      </c>
      <c r="C180" s="9" t="inlineStr">
        <is>
          <r>
            <t xml:space="preserve">REBAIXAMENTO DE PENA D'ÁGUA, INCLUINDO COMPLEMENTO DE TUBULAÇÃO, CONEXÕES, ESCAVAÇÃO E REATERRO.</t>
          </r>
        </is>
      </c>
      <c r="D180" s="8" t="inlineStr">
        <is>
          <r>
            <t xml:space="preserve">Composições Próprias</t>
          </r>
        </is>
      </c>
      <c r="E180" s="8" t="inlineStr">
        <is>
          <r>
            <t xml:space="preserve">UN</t>
          </r>
        </is>
      </c>
      <c r="F180" s="10" t="n">
        <v>7.25</v>
      </c>
      <c r="G180" s="11" t="n">
        <v>131.67</v>
      </c>
      <c r="H180" s="12" t="n">
        <f>ROUND(ROUND(F180,2)*ROUND(G180,2),2)</f>
        <v>954.61</v>
      </c>
    </row>
    <row r="181" customHeight="0" bestFit="1" ht="20">
      <c r="A181" s="7" t="inlineStr">
        <is>
          <r>
            <t xml:space="preserve">8.2.5</t>
          </r>
        </is>
      </c>
      <c r="B181" s="8" t="inlineStr">
        <is>
          <r>
            <t xml:space="preserve">CP-S96995S-87619112</t>
          </r>
        </is>
      </c>
      <c r="C181" s="9" t="inlineStr">
        <is>
          <r>
            <t xml:space="preserve">REATERRO MANUAL APILOADO COM SOQUETE. AF_10/2017 (FONTE: ORSE - SE - 2023/07 - S96995S)</t>
          </r>
        </is>
      </c>
      <c r="D181" s="8" t="inlineStr">
        <is>
          <r>
            <t xml:space="preserve">Composições Próprias</t>
          </r>
        </is>
      </c>
      <c r="E181" s="8" t="inlineStr">
        <is>
          <r>
            <t xml:space="preserve">M3</t>
          </r>
        </is>
      </c>
      <c r="F181" s="10" t="n">
        <v>7.25</v>
      </c>
      <c r="G181" s="11" t="n">
        <v>69.87</v>
      </c>
      <c r="H181" s="12" t="n">
        <f>ROUND(ROUND(F181,2)*ROUND(G181,2),2)</f>
        <v>506.56</v>
      </c>
    </row>
    <row r="182" customHeight="1" ht="20">
      <c r="A182" s="5" t="inlineStr">
        <is>
          <r>
            <t xml:space="preserve">8.3</t>
          </r>
        </is>
      </c>
      <c r="B182" s="5" t="inlineStr">
        <is>
          <r>
            <t xml:space="preserve">CANALETA</t>
          </r>
        </is>
      </c>
      <c r="C182" s="5" t="inlineStr"/>
      <c r="D182" s="5" t="inlineStr"/>
      <c r="E182" s="5" t="inlineStr"/>
      <c r="F182" s="5" t="inlineStr"/>
      <c r="G182" s="5" t="inlineStr"/>
      <c r="H182" s="6" t="n">
        <f>ROUND(SUM(H183:H187),2)</f>
        <v>15416.61</v>
      </c>
    </row>
    <row r="183" customHeight="0" bestFit="1" ht="20">
      <c r="A183" s="7" t="inlineStr">
        <is>
          <r>
            <t xml:space="preserve">8.3.1</t>
          </r>
        </is>
      </c>
      <c r="B183" s="8" t="inlineStr">
        <is>
          <r>
            <t xml:space="preserve">97623</t>
          </r>
        </is>
      </c>
      <c r="C183" s="9" t="inlineStr">
        <is>
          <r>
            <t xml:space="preserve">DEMOLIÇÃO DE ALVENARIA DE TIJOLO MACIÇO, DE FORMA MANUAL, COM REAPROVEITAMENTO. AF_09/2023</t>
          </r>
        </is>
      </c>
      <c r="D183" s="8" t="inlineStr">
        <is>
          <r>
            <t xml:space="preserve">SINAPI</t>
          </r>
        </is>
      </c>
      <c r="E183" s="8" t="inlineStr">
        <is>
          <r>
            <t xml:space="preserve">M3</t>
          </r>
        </is>
      </c>
      <c r="F183" s="10" t="n">
        <v>28.0</v>
      </c>
      <c r="G183" s="11" t="n">
        <v>235.08</v>
      </c>
      <c r="H183" s="12" t="n">
        <f>ROUND(ROUND(F183,2)*ROUND(G183,2),2)</f>
        <v>6582.24</v>
      </c>
    </row>
    <row r="184" customHeight="0" bestFit="1" ht="24">
      <c r="A184" s="7" t="inlineStr">
        <is>
          <r>
            <t xml:space="preserve">8.3.2</t>
          </r>
        </is>
      </c>
      <c r="B184" s="8" t="inlineStr">
        <is>
          <r>
            <t xml:space="preserve">89480</t>
          </r>
        </is>
      </c>
      <c r="C184" s="9" t="inlineStr">
        <is>
          <r>
            <t xml:space="preserve">ALVENARIA DE BLOCOS DE CONCRETO ESTRUTURAL 14X19X29 CM (ESPESSURA 14 CM), FBK = 14 MPA, UTILIZANDO COLHER DE PEDREIRO. AF_10/2022</t>
          </r>
        </is>
      </c>
      <c r="D184" s="8" t="inlineStr">
        <is>
          <r>
            <t xml:space="preserve">SINAPI</t>
          </r>
        </is>
      </c>
      <c r="E184" s="8" t="inlineStr">
        <is>
          <r>
            <t xml:space="preserve">M2</t>
          </r>
        </is>
      </c>
      <c r="F184" s="10" t="n">
        <v>32.0</v>
      </c>
      <c r="G184" s="11" t="n">
        <v>197.68</v>
      </c>
      <c r="H184" s="12" t="n">
        <f>ROUND(ROUND(F184,2)*ROUND(G184,2),2)</f>
        <v>6325.76</v>
      </c>
    </row>
    <row r="185" customHeight="0" bestFit="1" ht="32">
      <c r="A185" s="7" t="inlineStr">
        <is>
          <r>
            <t xml:space="preserve">8.3.3</t>
          </r>
        </is>
      </c>
      <c r="B185" s="8" t="inlineStr">
        <is>
          <r>
            <t xml:space="preserve">87893</t>
          </r>
        </is>
      </c>
      <c r="C185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85" s="8" t="inlineStr">
        <is>
          <r>
            <t xml:space="preserve">SINAPI</t>
          </r>
        </is>
      </c>
      <c r="E185" s="8" t="inlineStr">
        <is>
          <r>
            <t xml:space="preserve">M2</t>
          </r>
        </is>
      </c>
      <c r="F185" s="10" t="n">
        <v>24.0</v>
      </c>
      <c r="G185" s="11" t="n">
        <v>9.76</v>
      </c>
      <c r="H185" s="12" t="n">
        <f>ROUND(ROUND(F185,2)*ROUND(G185,2),2)</f>
        <v>234.24</v>
      </c>
    </row>
    <row r="186" customHeight="0" bestFit="1" ht="32">
      <c r="A186" s="7" t="inlineStr">
        <is>
          <r>
            <t xml:space="preserve">8.3.4</t>
          </r>
        </is>
      </c>
      <c r="B186" s="8" t="inlineStr">
        <is>
          <r>
            <t xml:space="preserve">87777</t>
          </r>
        </is>
      </c>
      <c r="C186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86" s="8" t="inlineStr">
        <is>
          <r>
            <t xml:space="preserve">SINAPI</t>
          </r>
        </is>
      </c>
      <c r="E186" s="8" t="inlineStr">
        <is>
          <r>
            <t xml:space="preserve">M2</t>
          </r>
        </is>
      </c>
      <c r="F186" s="10" t="n">
        <v>24.0</v>
      </c>
      <c r="G186" s="11" t="n">
        <v>80.63</v>
      </c>
      <c r="H186" s="12" t="n">
        <f>ROUND(ROUND(F186,2)*ROUND(G186,2),2)</f>
        <v>1935.12</v>
      </c>
    </row>
    <row r="187" customHeight="0" bestFit="1" ht="24">
      <c r="A187" s="7" t="inlineStr">
        <is>
          <r>
            <t xml:space="preserve">8.3.5</t>
          </r>
        </is>
      </c>
      <c r="B187" s="8" t="inlineStr">
        <is>
          <r>
            <t xml:space="preserve">94975</t>
          </r>
        </is>
      </c>
      <c r="C187" s="9" t="inlineStr">
        <is>
          <r>
            <t xml:space="preserve">CONCRETO FCK = 15MPA, TRAÇO 1:3,4:3,5 (EM MASSA SECA DE CIMENTO/ AREIA MÉDIA/ BRITA 1) - PREPARO MANUAL. AF_05/2021</t>
          </r>
        </is>
      </c>
      <c r="D187" s="8" t="inlineStr">
        <is>
          <r>
            <t xml:space="preserve">SINAPI</t>
          </r>
        </is>
      </c>
      <c r="E187" s="8" t="inlineStr">
        <is>
          <r>
            <t xml:space="preserve">M3</t>
          </r>
        </is>
      </c>
      <c r="F187" s="10" t="n">
        <v>0.5</v>
      </c>
      <c r="G187" s="11" t="n">
        <v>678.49</v>
      </c>
      <c r="H187" s="12" t="n">
        <f>ROUND(ROUND(F187,2)*ROUND(G187,2),2)</f>
        <v>339.25</v>
      </c>
    </row>
    <row r="188" customHeight="1" ht="20">
      <c r="A188" s="5" t="inlineStr">
        <is>
          <r>
            <t xml:space="preserve">8.4</t>
          </r>
        </is>
      </c>
      <c r="B188" s="5" t="inlineStr">
        <is>
          <r>
            <t xml:space="preserve">TELA ARGAMASSADA</t>
          </r>
        </is>
      </c>
      <c r="C188" s="5" t="inlineStr"/>
      <c r="D188" s="5" t="inlineStr"/>
      <c r="E188" s="5" t="inlineStr"/>
      <c r="F188" s="5" t="inlineStr"/>
      <c r="G188" s="5" t="inlineStr"/>
      <c r="H188" s="6" t="n">
        <f>ROUND(SUM(H189:H194),2)</f>
        <v>321614.06</v>
      </c>
    </row>
    <row r="189" customHeight="0" bestFit="1" ht="24">
      <c r="A189" s="7" t="inlineStr">
        <is>
          <r>
            <t xml:space="preserve">8.4.1</t>
          </r>
        </is>
      </c>
      <c r="B189" s="8" t="inlineStr">
        <is>
          <r>
            <t xml:space="preserve">CP-02.08.01U-PMSLM</t>
          </r>
        </is>
      </c>
      <c r="C189" s="9" t="inlineStr">
        <is>
          <r>
            <t xml:space="preserve">REGULARIZAÇÃO MANUAL DE TALUDE COM CORTE OU ATERRO ATÉ 20 CM DE ESPESSURA. (FONTE: COMPESA - PE - 2023.1 - 02.08.01U)</t>
          </r>
        </is>
      </c>
      <c r="D189" s="8" t="inlineStr">
        <is>
          <r>
            <t xml:space="preserve">Composições Próprias</t>
          </r>
        </is>
      </c>
      <c r="E189" s="8" t="inlineStr">
        <is>
          <r>
            <t xml:space="preserve">M2</t>
          </r>
        </is>
      </c>
      <c r="F189" s="10" t="n">
        <v>800.0</v>
      </c>
      <c r="G189" s="11" t="n">
        <v>14.57</v>
      </c>
      <c r="H189" s="12" t="n">
        <f>ROUND(ROUND(F189,2)*ROUND(G189,2),2)</f>
        <v>11656.0</v>
      </c>
    </row>
    <row r="190" customHeight="0" bestFit="1" ht="24">
      <c r="A190" s="7" t="inlineStr">
        <is>
          <r>
            <t xml:space="preserve">8.4.2</t>
          </r>
        </is>
      </c>
      <c r="B190" s="8" t="inlineStr">
        <is>
          <r>
            <t xml:space="preserve">102713</t>
          </r>
        </is>
      </c>
      <c r="C190" s="9" t="inlineStr">
        <is>
          <r>
            <t xml:space="preserve">GEOTÊXTIL NÃO TECIDO 100% POLIÉSTER, RESISTÊNCIA A TRAÇÃO DE 14 KN/M (RT - 14), INSTALADO EM DRENO - FORNECIMENTO E INSTALAÇÃO. AF_07/2021</t>
          </r>
        </is>
      </c>
      <c r="D190" s="8" t="inlineStr">
        <is>
          <r>
            <t xml:space="preserve">SINAPI</t>
          </r>
        </is>
      </c>
      <c r="E190" s="8" t="inlineStr">
        <is>
          <r>
            <t xml:space="preserve">M2</t>
          </r>
        </is>
      </c>
      <c r="F190" s="10" t="n">
        <v>800.0</v>
      </c>
      <c r="G190" s="11" t="n">
        <v>14.87</v>
      </c>
      <c r="H190" s="12" t="n">
        <f>ROUND(ROUND(F190,2)*ROUND(G190,2),2)</f>
        <v>11896.0</v>
      </c>
    </row>
    <row r="191" customHeight="0" bestFit="1" ht="24">
      <c r="A191" s="7" t="inlineStr">
        <is>
          <r>
            <t xml:space="preserve">8.4.3</t>
          </r>
        </is>
      </c>
      <c r="B191" s="8" t="inlineStr">
        <is>
          <r>
            <t xml:space="preserve">103673</t>
          </r>
        </is>
      </c>
      <c r="C191" s="9" t="inlineStr">
        <is>
          <r>
            <t xml:space="preserve">LANÇAMENTO COM USO DE BOMBA, ADENSAMENTO E ACABAMENTO DE CONCRETO EM ESTRUTURAS. AF_02/2022</t>
          </r>
        </is>
      </c>
      <c r="D191" s="8" t="inlineStr">
        <is>
          <r>
            <t xml:space="preserve">SINAPI</t>
          </r>
        </is>
      </c>
      <c r="E191" s="8" t="inlineStr">
        <is>
          <r>
            <t xml:space="preserve">M3</t>
          </r>
        </is>
      </c>
      <c r="F191" s="10" t="n">
        <v>56.0</v>
      </c>
      <c r="G191" s="11" t="n">
        <v>55.46</v>
      </c>
      <c r="H191" s="12" t="n">
        <f>ROUND(ROUND(F191,2)*ROUND(G191,2),2)</f>
        <v>3105.76</v>
      </c>
    </row>
    <row r="192" customHeight="0" bestFit="1" ht="40">
      <c r="A192" s="7" t="inlineStr">
        <is>
          <r>
            <t xml:space="preserve">8.4.4</t>
          </r>
        </is>
      </c>
      <c r="B192" s="8" t="inlineStr">
        <is>
          <r>
            <t xml:space="preserve">91088</t>
          </r>
        </is>
      </c>
      <c r="C192" s="9" t="inlineStr">
        <is>
          <r>
            <t xml:space="preserve">EXECUÇÃO DE REVESTIMENTO DE CONCRETO PROJETADO COM ESPESSURA DE 7 CM, ARMADO COM TELA, INCLINAÇÃO DE 90°, APLICAÇÃO DESCONTÍNUA, UTILIZANDO EQUIPAMENTO DE PROJEÇÃO COM 6 M3/H DE CAPACIDADE. AF_07/2024</t>
          </r>
        </is>
      </c>
      <c r="D192" s="8" t="inlineStr">
        <is>
          <r>
            <t xml:space="preserve">SINAPI</t>
          </r>
        </is>
      </c>
      <c r="E192" s="8" t="inlineStr">
        <is>
          <r>
            <t xml:space="preserve">M2</t>
          </r>
        </is>
      </c>
      <c r="F192" s="10" t="n">
        <v>800.0</v>
      </c>
      <c r="G192" s="11" t="n">
        <v>339.37</v>
      </c>
      <c r="H192" s="12" t="n">
        <f>ROUND(ROUND(F192,2)*ROUND(G192,2),2)</f>
        <v>271496.0</v>
      </c>
    </row>
    <row r="193" customHeight="0" bestFit="1" ht="20">
      <c r="A193" s="7" t="inlineStr">
        <is>
          <r>
            <t xml:space="preserve">8.4.5</t>
          </r>
        </is>
      </c>
      <c r="B193" s="8" t="inlineStr">
        <is>
          <r>
            <t xml:space="preserve">102726</t>
          </r>
        </is>
      </c>
      <c r="C193" s="9" t="inlineStr">
        <is>
          <r>
            <t xml:space="preserve">DRENO BARBACÃ, DN 50 MM, COM MATERIAL DRENANTE. AF_07/2021</t>
          </r>
        </is>
      </c>
      <c r="D193" s="8" t="inlineStr">
        <is>
          <r>
            <t xml:space="preserve">SINAPI</t>
          </r>
        </is>
      </c>
      <c r="E193" s="8" t="inlineStr">
        <is>
          <r>
            <t xml:space="preserve">UN</t>
          </r>
        </is>
      </c>
      <c r="F193" s="10" t="n">
        <v>250.0</v>
      </c>
      <c r="G193" s="11" t="n">
        <v>32.85</v>
      </c>
      <c r="H193" s="12" t="n">
        <f>ROUND(ROUND(F193,2)*ROUND(G193,2),2)</f>
        <v>8212.5</v>
      </c>
    </row>
    <row r="194" customHeight="0" bestFit="1" ht="20">
      <c r="A194" s="7" t="inlineStr">
        <is>
          <r>
            <t xml:space="preserve">8.4.6</t>
          </r>
        </is>
      </c>
      <c r="B194" s="8" t="inlineStr">
        <is>
          <r>
            <t xml:space="preserve">102991</t>
          </r>
        </is>
      </c>
      <c r="C194" s="9" t="inlineStr">
        <is>
          <r>
            <t xml:space="preserve">CANALETA MEIA CANA PRÉ-MOLDADA DE CONCRETO (D = 40 CM) - FORNECIMENTO E INSTALAÇÃO. AF_05/2025</t>
          </r>
        </is>
      </c>
      <c r="D194" s="8" t="inlineStr">
        <is>
          <r>
            <t xml:space="preserve">SINAPI</t>
          </r>
        </is>
      </c>
      <c r="E194" s="8" t="inlineStr">
        <is>
          <r>
            <t xml:space="preserve">M</t>
          </r>
        </is>
      </c>
      <c r="F194" s="10" t="n">
        <v>180.0</v>
      </c>
      <c r="G194" s="11" t="n">
        <v>84.71</v>
      </c>
      <c r="H194" s="12" t="n">
        <f>ROUND(ROUND(F194,2)*ROUND(G194,2),2)</f>
        <v>15247.8</v>
      </c>
    </row>
    <row r="195" customHeight="1" ht="20">
      <c r="A195" s="5" t="inlineStr">
        <is>
          <r>
            <t xml:space="preserve">8.5</t>
          </r>
        </is>
      </c>
      <c r="B195" s="5" t="inlineStr">
        <is>
          <r>
            <t xml:space="preserve">ESCADARIA</t>
          </r>
        </is>
      </c>
      <c r="C195" s="5" t="inlineStr"/>
      <c r="D195" s="5" t="inlineStr"/>
      <c r="E195" s="5" t="inlineStr"/>
      <c r="F195" s="5" t="inlineStr"/>
      <c r="G195" s="5" t="inlineStr"/>
      <c r="H195" s="6" t="n">
        <f>ROUND(SUM(H196:H200),2)</f>
        <v>66689.55</v>
      </c>
    </row>
    <row r="196" customHeight="0" bestFit="1" ht="24">
      <c r="A196" s="7" t="inlineStr">
        <is>
          <r>
            <t xml:space="preserve">8.5.1</t>
          </r>
        </is>
      </c>
      <c r="B196" s="8" t="inlineStr">
        <is>
          <r>
            <t xml:space="preserve">CP-02.08.01U-PMSLM</t>
          </r>
        </is>
      </c>
      <c r="C196" s="9" t="inlineStr">
        <is>
          <r>
            <t xml:space="preserve">REGULARIZAÇÃO MANUAL DE TALUDE COM CORTE OU ATERRO ATÉ 20 CM DE ESPESSURA. (FONTE: COMPESA - PE - 2023.1 - 02.08.01U)</t>
          </r>
        </is>
      </c>
      <c r="D196" s="8" t="inlineStr">
        <is>
          <r>
            <t xml:space="preserve">Composições Próprias</t>
          </r>
        </is>
      </c>
      <c r="E196" s="8" t="inlineStr">
        <is>
          <r>
            <t xml:space="preserve">M2</t>
          </r>
        </is>
      </c>
      <c r="F196" s="10" t="n">
        <v>202.8</v>
      </c>
      <c r="G196" s="11" t="n">
        <v>14.57</v>
      </c>
      <c r="H196" s="12" t="n">
        <f>ROUND(ROUND(F196,2)*ROUND(G196,2),2)</f>
        <v>2954.8</v>
      </c>
    </row>
    <row r="197" customHeight="0" bestFit="1" ht="32">
      <c r="A197" s="7" t="inlineStr">
        <is>
          <r>
            <t xml:space="preserve">8.5.2</t>
          </r>
        </is>
      </c>
      <c r="B197" s="8" t="inlineStr">
        <is>
          <r>
            <t xml:space="preserve">103329</t>
          </r>
        </is>
      </c>
      <c r="C197" s="9" t="inlineStr">
        <is>
          <r>
            <t xml:space="preserve">ALVENARIA DE VEDAÇÃO DE BLOCOS CERÂMICOS FURADOS NA HORIZONTAL DE 9X19X19 CM (ESPESSURA 9 CM) E ARGAMASSA DE ASSENTAMENTO COM PREPARO MANUAL. AF_12/2021</t>
          </r>
        </is>
      </c>
      <c r="D197" s="8" t="inlineStr">
        <is>
          <r>
            <t xml:space="preserve">SINAPI</t>
          </r>
        </is>
      </c>
      <c r="E197" s="8" t="inlineStr">
        <is>
          <r>
            <t xml:space="preserve">M2</t>
          </r>
        </is>
      </c>
      <c r="F197" s="10" t="n">
        <v>281.88</v>
      </c>
      <c r="G197" s="11" t="n">
        <v>114.92</v>
      </c>
      <c r="H197" s="12" t="n">
        <f>ROUND(ROUND(F197,2)*ROUND(G197,2),2)</f>
        <v>32393.65</v>
      </c>
    </row>
    <row r="198" customHeight="0" bestFit="1" ht="32">
      <c r="A198" s="7" t="inlineStr">
        <is>
          <r>
            <t xml:space="preserve">8.5.3</t>
          </r>
        </is>
      </c>
      <c r="B198" s="8" t="inlineStr">
        <is>
          <r>
            <t xml:space="preserve">87893</t>
          </r>
        </is>
      </c>
      <c r="C198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98" s="8" t="inlineStr">
        <is>
          <r>
            <t xml:space="preserve">SINAPI</t>
          </r>
        </is>
      </c>
      <c r="E198" s="8" t="inlineStr">
        <is>
          <r>
            <t xml:space="preserve">M2</t>
          </r>
        </is>
      </c>
      <c r="F198" s="10" t="n">
        <v>230.03</v>
      </c>
      <c r="G198" s="11" t="n">
        <v>9.76</v>
      </c>
      <c r="H198" s="12" t="n">
        <f>ROUND(ROUND(F198,2)*ROUND(G198,2),2)</f>
        <v>2245.09</v>
      </c>
    </row>
    <row r="199" customHeight="0" bestFit="1" ht="32">
      <c r="A199" s="7" t="inlineStr">
        <is>
          <r>
            <t xml:space="preserve">8.5.4</t>
          </r>
        </is>
      </c>
      <c r="B199" s="8" t="inlineStr">
        <is>
          <r>
            <t xml:space="preserve">87777</t>
          </r>
        </is>
      </c>
      <c r="C199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99" s="8" t="inlineStr">
        <is>
          <r>
            <t xml:space="preserve">SINAPI</t>
          </r>
        </is>
      </c>
      <c r="E199" s="8" t="inlineStr">
        <is>
          <r>
            <t xml:space="preserve">M2</t>
          </r>
        </is>
      </c>
      <c r="F199" s="10" t="n">
        <v>230.03</v>
      </c>
      <c r="G199" s="11" t="n">
        <v>80.63</v>
      </c>
      <c r="H199" s="12" t="n">
        <f>ROUND(ROUND(F199,2)*ROUND(G199,2),2)</f>
        <v>18547.32</v>
      </c>
    </row>
    <row r="200" customHeight="0" bestFit="1" ht="32">
      <c r="A200" s="7" t="inlineStr">
        <is>
          <r>
            <t xml:space="preserve">8.5.5</t>
          </r>
        </is>
      </c>
      <c r="B200" s="8" t="inlineStr">
        <is>
          <r>
            <t xml:space="preserve">94990</t>
          </r>
        </is>
      </c>
      <c r="C200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00" s="8" t="inlineStr">
        <is>
          <r>
            <t xml:space="preserve">SINAPI</t>
          </r>
        </is>
      </c>
      <c r="E200" s="8" t="inlineStr">
        <is>
          <r>
            <t xml:space="preserve">M3</t>
          </r>
        </is>
      </c>
      <c r="F200" s="10" t="n">
        <v>10.15</v>
      </c>
      <c r="G200" s="11" t="n">
        <v>1039.28</v>
      </c>
      <c r="H200" s="12" t="n">
        <f>ROUND(ROUND(F200,2)*ROUND(G200,2),2)</f>
        <v>10548.69</v>
      </c>
    </row>
    <row r="201" customHeight="1" ht="20">
      <c r="A201" s="5" t="inlineStr">
        <is>
          <r>
            <t xml:space="preserve">8.6</t>
          </r>
        </is>
      </c>
      <c r="B201" s="5" t="inlineStr">
        <is>
          <r>
            <t xml:space="preserve">PASSEIO</t>
          </r>
        </is>
      </c>
      <c r="C201" s="5" t="inlineStr"/>
      <c r="D201" s="5" t="inlineStr"/>
      <c r="E201" s="5" t="inlineStr"/>
      <c r="F201" s="5" t="inlineStr"/>
      <c r="G201" s="5" t="inlineStr"/>
      <c r="H201" s="6" t="n">
        <f>ROUND(SUM(H202:H203),2)</f>
        <v>60059.08</v>
      </c>
    </row>
    <row r="202" customHeight="0" bestFit="1" ht="20">
      <c r="A202" s="7" t="inlineStr">
        <is>
          <r>
            <t xml:space="preserve">8.6.1</t>
          </r>
        </is>
      </c>
      <c r="B202" s="8" t="inlineStr">
        <is>
          <r>
            <t xml:space="preserve">94319</t>
          </r>
        </is>
      </c>
      <c r="C202" s="9" t="inlineStr">
        <is>
          <r>
            <t xml:space="preserve">ATERRO MANUAL DE VALAS COM SOLO ARGILO-ARENOSO. AF_08/2023</t>
          </r>
        </is>
      </c>
      <c r="D202" s="8" t="inlineStr">
        <is>
          <r>
            <t xml:space="preserve">SINAPI</t>
          </r>
        </is>
      </c>
      <c r="E202" s="8" t="inlineStr">
        <is>
          <r>
            <t xml:space="preserve">M3</t>
          </r>
        </is>
      </c>
      <c r="F202" s="10" t="n">
        <v>129.98</v>
      </c>
      <c r="G202" s="11" t="n">
        <v>98.34</v>
      </c>
      <c r="H202" s="12" t="n">
        <f>ROUND(ROUND(F202,2)*ROUND(G202,2),2)</f>
        <v>12782.23</v>
      </c>
    </row>
    <row r="203" customHeight="0" bestFit="1" ht="32">
      <c r="A203" s="7" t="inlineStr">
        <is>
          <r>
            <t xml:space="preserve">8.6.2</t>
          </r>
        </is>
      </c>
      <c r="B203" s="8" t="inlineStr">
        <is>
          <r>
            <t xml:space="preserve">94990</t>
          </r>
        </is>
      </c>
      <c r="C203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03" s="8" t="inlineStr">
        <is>
          <r>
            <t xml:space="preserve">SINAPI</t>
          </r>
        </is>
      </c>
      <c r="E203" s="8" t="inlineStr">
        <is>
          <r>
            <t xml:space="preserve">M3</t>
          </r>
        </is>
      </c>
      <c r="F203" s="10" t="n">
        <v>45.49</v>
      </c>
      <c r="G203" s="11" t="n">
        <v>1039.28</v>
      </c>
      <c r="H203" s="12" t="n">
        <f>ROUND(ROUND(F203,2)*ROUND(G203,2),2)</f>
        <v>47276.85</v>
      </c>
    </row>
    <row r="204" customHeight="1" ht="20">
      <c r="A204" s="5" t="inlineStr">
        <is>
          <r>
            <t xml:space="preserve">8.7</t>
          </r>
        </is>
      </c>
      <c r="B204" s="5" t="inlineStr">
        <is>
          <r>
            <t xml:space="preserve">PAVIMENTAÇÃO</t>
          </r>
        </is>
      </c>
      <c r="C204" s="5" t="inlineStr"/>
      <c r="D204" s="5" t="inlineStr"/>
      <c r="E204" s="5" t="inlineStr"/>
      <c r="F204" s="5" t="inlineStr"/>
      <c r="G204" s="5" t="inlineStr"/>
      <c r="H204" s="6" t="n">
        <f>ROUND(SUM(H205:H209),2)</f>
        <v>265083.35</v>
      </c>
    </row>
    <row r="205" customHeight="0" bestFit="1" ht="24">
      <c r="A205" s="7" t="inlineStr">
        <is>
          <r>
            <t xml:space="preserve">8.7.1</t>
          </r>
        </is>
      </c>
      <c r="B205" s="8" t="inlineStr">
        <is>
          <r>
            <t xml:space="preserve">CP-78472-PMSLM</t>
          </r>
        </is>
      </c>
      <c r="C205" s="9" t="inlineStr">
        <is>
          <r>
            <t xml:space="preserve">SERVICOS TOPOGRAFICOS PARA PAVIMENTACAO, INCLUSIVE NOTA DE SERVICOS, ACOMPANHAMENTO E GREIDE (FONTE: SINAPI - PE - 2020/01 - 78472)</t>
          </r>
        </is>
      </c>
      <c r="D205" s="8" t="inlineStr">
        <is>
          <r>
            <t xml:space="preserve">Composições Próprias</t>
          </r>
        </is>
      </c>
      <c r="E205" s="8" t="inlineStr">
        <is>
          <r>
            <t xml:space="preserve">M2</t>
          </r>
        </is>
      </c>
      <c r="F205" s="10" t="n">
        <v>1438.6</v>
      </c>
      <c r="G205" s="11" t="n">
        <v>0.53</v>
      </c>
      <c r="H205" s="12" t="n">
        <f>ROUND(ROUND(F205,2)*ROUND(G205,2),2)</f>
        <v>762.46</v>
      </c>
    </row>
    <row r="206" customHeight="0" bestFit="1" ht="32">
      <c r="A206" s="7" t="inlineStr">
        <is>
          <r>
            <t xml:space="preserve">8.7.2</t>
          </r>
        </is>
      </c>
      <c r="B206" s="8" t="inlineStr">
        <is>
          <r>
            <t xml:space="preserve">94273</t>
          </r>
        </is>
      </c>
      <c r="C206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06" s="8" t="inlineStr">
        <is>
          <r>
            <t xml:space="preserve">SINAPI</t>
          </r>
        </is>
      </c>
      <c r="E206" s="8" t="inlineStr">
        <is>
          <r>
            <t xml:space="preserve">M</t>
          </r>
        </is>
      </c>
      <c r="F206" s="10" t="n">
        <v>719.3</v>
      </c>
      <c r="G206" s="11" t="n">
        <v>63.66</v>
      </c>
      <c r="H206" s="12" t="n">
        <f>ROUND(ROUND(F206,2)*ROUND(G206,2),2)</f>
        <v>45790.64</v>
      </c>
    </row>
    <row r="207" customHeight="0" bestFit="1" ht="24">
      <c r="A207" s="7" t="inlineStr">
        <is>
          <r>
            <t xml:space="preserve">8.7.3</t>
          </r>
        </is>
      </c>
      <c r="B207" s="8" t="inlineStr">
        <is>
          <r>
            <t xml:space="preserve">101169</t>
          </r>
        </is>
      </c>
      <c r="C207" s="9" t="inlineStr">
        <is>
          <r>
            <t xml:space="preserve">EXECUÇÃO DE PAVIMENTO EM PARALELEPÍPEDOS, REJUNTAMENTO COM ARGAMASSA TRAÇO 1:3 (CIMENTO E AREIA). AF_05/2020</t>
          </r>
        </is>
      </c>
      <c r="D207" s="8" t="inlineStr">
        <is>
          <r>
            <t xml:space="preserve">SINAPI</t>
          </r>
        </is>
      </c>
      <c r="E207" s="8" t="inlineStr">
        <is>
          <r>
            <t xml:space="preserve">M2</t>
          </r>
        </is>
      </c>
      <c r="F207" s="10" t="n">
        <v>1438.6</v>
      </c>
      <c r="G207" s="11" t="n">
        <v>110.43</v>
      </c>
      <c r="H207" s="12" t="n">
        <f>ROUND(ROUND(F207,2)*ROUND(G207,2),2)</f>
        <v>158864.6</v>
      </c>
    </row>
    <row r="208" customHeight="0" bestFit="1" ht="24">
      <c r="A208" s="7" t="inlineStr">
        <is>
          <r>
            <t xml:space="preserve">8.7.4</t>
          </r>
        </is>
      </c>
      <c r="B208" s="8" t="inlineStr">
        <is>
          <r>
            <t xml:space="preserve">92398</t>
          </r>
        </is>
      </c>
      <c r="C208" s="9" t="inlineStr">
        <is>
          <r>
            <t xml:space="preserve">EXECUÇÃO DE PAVIMENTO EM PISO INTERTRAVADO, COM BLOCO RETANGULAR COR NATURAL DE 20 X 10 CM, ESPESSURA 8 CM. AF_10/2022</t>
          </r>
        </is>
      </c>
      <c r="D208" s="8" t="inlineStr">
        <is>
          <r>
            <t xml:space="preserve">SINAPI</t>
          </r>
        </is>
      </c>
      <c r="E208" s="8" t="inlineStr">
        <is>
          <r>
            <t xml:space="preserve">M2</t>
          </r>
        </is>
      </c>
      <c r="F208" s="10" t="n">
        <v>273.33</v>
      </c>
      <c r="G208" s="11" t="n">
        <v>106.79</v>
      </c>
      <c r="H208" s="12" t="n">
        <f>ROUND(ROUND(F208,2)*ROUND(G208,2),2)</f>
        <v>29188.91</v>
      </c>
    </row>
    <row r="209" customHeight="0" bestFit="1" ht="24">
      <c r="A209" s="7" t="inlineStr">
        <is>
          <r>
            <t xml:space="preserve">8.7.5</t>
          </r>
        </is>
      </c>
      <c r="B209" s="8" t="inlineStr">
        <is>
          <r>
            <t xml:space="preserve">94287</t>
          </r>
        </is>
      </c>
      <c r="C209" s="9" t="inlineStr">
        <is>
          <r>
            <t xml:space="preserve">EXECUÇÃO DE SARJETA DE CONCRETO USINADO, MOLDADA IN LOCO EM TRECHO RETO, 30 CM BASE X 10 CM ALTURA. AF_01/2024</t>
          </r>
        </is>
      </c>
      <c r="D209" s="8" t="inlineStr">
        <is>
          <r>
            <t xml:space="preserve">SINAPI</t>
          </r>
        </is>
      </c>
      <c r="E209" s="8" t="inlineStr">
        <is>
          <r>
            <t xml:space="preserve">M</t>
          </r>
        </is>
      </c>
      <c r="F209" s="10" t="n">
        <v>719.3</v>
      </c>
      <c r="G209" s="11" t="n">
        <v>42.37</v>
      </c>
      <c r="H209" s="12" t="n">
        <f>ROUND(ROUND(F209,2)*ROUND(G209,2),2)</f>
        <v>30476.74</v>
      </c>
    </row>
    <row r="210" customHeight="1" ht="20">
      <c r="A210" s="5" t="inlineStr">
        <is>
          <r>
            <t xml:space="preserve">8.8</t>
          </r>
        </is>
      </c>
      <c r="B210" s="5" t="inlineStr">
        <is>
          <r>
            <t xml:space="preserve">MURO DE ARRIMO</t>
          </r>
        </is>
      </c>
      <c r="C210" s="5" t="inlineStr"/>
      <c r="D210" s="5" t="inlineStr"/>
      <c r="E210" s="5" t="inlineStr"/>
      <c r="F210" s="5" t="inlineStr"/>
      <c r="G210" s="5" t="inlineStr"/>
      <c r="H210" s="6" t="n">
        <f>ROUND(SUM(H211:H219),2)</f>
        <v>95568.66</v>
      </c>
    </row>
    <row r="211" customHeight="0" bestFit="1" ht="20">
      <c r="A211" s="7" t="inlineStr">
        <is>
          <r>
            <t xml:space="preserve">8.8.1</t>
          </r>
        </is>
      </c>
      <c r="B211" s="8" t="inlineStr">
        <is>
          <r>
            <t xml:space="preserve">93358</t>
          </r>
        </is>
      </c>
      <c r="C211" s="9" t="inlineStr">
        <is>
          <r>
            <t xml:space="preserve">ESCAVAÇÃO MANUAL DE VALA. AF_09/2024</t>
          </r>
        </is>
      </c>
      <c r="D211" s="8" t="inlineStr">
        <is>
          <r>
            <t xml:space="preserve">SINAPI</t>
          </r>
        </is>
      </c>
      <c r="E211" s="8" t="inlineStr">
        <is>
          <r>
            <t xml:space="preserve">M3</t>
          </r>
        </is>
      </c>
      <c r="F211" s="10" t="n">
        <v>27.5</v>
      </c>
      <c r="G211" s="11" t="n">
        <v>115.23</v>
      </c>
      <c r="H211" s="12" t="n">
        <f>ROUND(ROUND(F211,2)*ROUND(G211,2),2)</f>
        <v>3168.83</v>
      </c>
    </row>
    <row r="212" customHeight="0" bestFit="1" ht="20">
      <c r="A212" s="7" t="inlineStr">
        <is>
          <r>
            <t xml:space="preserve">8.8.2</t>
          </r>
        </is>
      </c>
      <c r="B212" s="8" t="inlineStr">
        <is>
          <r>
            <t xml:space="preserve">96616</t>
          </r>
        </is>
      </c>
      <c r="C212" s="9" t="inlineStr">
        <is>
          <r>
            <t xml:space="preserve">LASTRO DE CONCRETO MAGRO, APLICADO EM BLOCOS DE COROAMENTO OU SAPATAS. AF_01/2024</t>
          </r>
        </is>
      </c>
      <c r="D212" s="8" t="inlineStr">
        <is>
          <r>
            <t xml:space="preserve">SINAPI</t>
          </r>
        </is>
      </c>
      <c r="E212" s="8" t="inlineStr">
        <is>
          <r>
            <t xml:space="preserve">M3</t>
          </r>
        </is>
      </c>
      <c r="F212" s="10" t="n">
        <v>2.5</v>
      </c>
      <c r="G212" s="11" t="n">
        <v>1058.28</v>
      </c>
      <c r="H212" s="12" t="n">
        <f>ROUND(ROUND(F212,2)*ROUND(G212,2),2)</f>
        <v>2645.7</v>
      </c>
    </row>
    <row r="213" customHeight="0" bestFit="1" ht="24">
      <c r="A213" s="7" t="inlineStr">
        <is>
          <r>
            <t xml:space="preserve">8.8.3</t>
          </r>
        </is>
      </c>
      <c r="B213" s="8" t="inlineStr">
        <is>
          <r>
            <t xml:space="preserve">CP-02.08.01U-PMSLM</t>
          </r>
        </is>
      </c>
      <c r="C213" s="9" t="inlineStr">
        <is>
          <r>
            <t xml:space="preserve">REGULARIZAÇÃO MANUAL DE TALUDE COM CORTE OU ATERRO ATÉ 20 CM DE ESPESSURA. (FONTE: COMPESA - PE - 2023.1 - 02.08.01U)</t>
          </r>
        </is>
      </c>
      <c r="D213" s="8" t="inlineStr">
        <is>
          <r>
            <t xml:space="preserve">Composições Próprias</t>
          </r>
        </is>
      </c>
      <c r="E213" s="8" t="inlineStr">
        <is>
          <r>
            <t xml:space="preserve">M2</t>
          </r>
        </is>
      </c>
      <c r="F213" s="10" t="n">
        <v>50.0</v>
      </c>
      <c r="G213" s="11" t="n">
        <v>14.57</v>
      </c>
      <c r="H213" s="12" t="n">
        <f>ROUND(ROUND(F213,2)*ROUND(G213,2),2)</f>
        <v>728.5</v>
      </c>
    </row>
    <row r="214" customHeight="0" bestFit="1" ht="32">
      <c r="A214" s="7" t="inlineStr">
        <is>
          <r>
            <t xml:space="preserve">8.8.4</t>
          </r>
        </is>
      </c>
      <c r="B214" s="8" t="inlineStr">
        <is>
          <r>
            <t xml:space="preserve">103800</t>
          </r>
        </is>
      </c>
      <c r="C214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214" s="8" t="inlineStr">
        <is>
          <r>
            <t xml:space="preserve">SINAPI</t>
          </r>
        </is>
      </c>
      <c r="E214" s="8" t="inlineStr">
        <is>
          <r>
            <t xml:space="preserve">M3</t>
          </r>
        </is>
      </c>
      <c r="F214" s="10" t="n">
        <v>95.0</v>
      </c>
      <c r="G214" s="11" t="n">
        <v>683.8</v>
      </c>
      <c r="H214" s="12" t="n">
        <f>ROUND(ROUND(F214,2)*ROUND(G214,2),2)</f>
        <v>64961.0</v>
      </c>
    </row>
    <row r="215" customHeight="0" bestFit="1" ht="20">
      <c r="A215" s="7" t="inlineStr">
        <is>
          <r>
            <t xml:space="preserve">8.8.5</t>
          </r>
        </is>
      </c>
      <c r="B215" s="8" t="inlineStr">
        <is>
          <r>
            <t xml:space="preserve">102724</t>
          </r>
        </is>
      </c>
      <c r="C215" s="9" t="inlineStr">
        <is>
          <r>
            <t xml:space="preserve">DRENO BARBACÃ, DN 100 MM, COM MATERIAL DRENANTE. AF_07/2021</t>
          </r>
        </is>
      </c>
      <c r="D215" s="8" t="inlineStr">
        <is>
          <r>
            <t xml:space="preserve">SINAPI</t>
          </r>
        </is>
      </c>
      <c r="E215" s="8" t="inlineStr">
        <is>
          <r>
            <t xml:space="preserve">UN</t>
          </r>
        </is>
      </c>
      <c r="F215" s="10" t="n">
        <v>50.0</v>
      </c>
      <c r="G215" s="11" t="n">
        <v>35.44</v>
      </c>
      <c r="H215" s="12" t="n">
        <f>ROUND(ROUND(F215,2)*ROUND(G215,2),2)</f>
        <v>1772.0</v>
      </c>
    </row>
    <row r="216" customHeight="0" bestFit="1" ht="20">
      <c r="A216" s="7" t="inlineStr">
        <is>
          <r>
            <t xml:space="preserve">8.8.6</t>
          </r>
        </is>
      </c>
      <c r="B216" s="8" t="inlineStr">
        <is>
          <r>
            <t xml:space="preserve">102991</t>
          </r>
        </is>
      </c>
      <c r="C216" s="9" t="inlineStr">
        <is>
          <r>
            <t xml:space="preserve">CANALETA MEIA CANA PRÉ-MOLDADA DE CONCRETO (D = 40 CM) - FORNECIMENTO E INSTALAÇÃO. AF_05/2025</t>
          </r>
        </is>
      </c>
      <c r="D216" s="8" t="inlineStr">
        <is>
          <r>
            <t xml:space="preserve">SINAPI</t>
          </r>
        </is>
      </c>
      <c r="E216" s="8" t="inlineStr">
        <is>
          <r>
            <t xml:space="preserve">M</t>
          </r>
        </is>
      </c>
      <c r="F216" s="10" t="n">
        <v>50.0</v>
      </c>
      <c r="G216" s="11" t="n">
        <v>84.71</v>
      </c>
      <c r="H216" s="12" t="n">
        <f>ROUND(ROUND(F216,2)*ROUND(G216,2),2)</f>
        <v>4235.5</v>
      </c>
    </row>
    <row r="217" customHeight="0" bestFit="1" ht="20">
      <c r="A217" s="7" t="inlineStr">
        <is>
          <r>
            <t xml:space="preserve">8.8.7</t>
          </r>
        </is>
      </c>
      <c r="B217" s="8" t="inlineStr">
        <is>
          <r>
            <t xml:space="preserve">CP-06.01.10-PMSLM</t>
          </r>
        </is>
      </c>
      <c r="C217" s="9" t="inlineStr">
        <is>
          <r>
            <t xml:space="preserve">CARGA E TRANSP. MANUAL HORIZONTAL EM CARRO DE MAO, DE MATERIAIS A GRANEL, P/ DISTANCIAS ATE 30m</t>
          </r>
        </is>
      </c>
      <c r="D217" s="8" t="inlineStr">
        <is>
          <r>
            <t xml:space="preserve">Composições Próprias</t>
          </r>
        </is>
      </c>
      <c r="E217" s="8" t="inlineStr">
        <is>
          <r>
            <t xml:space="preserve">M3</t>
          </r>
        </is>
      </c>
      <c r="F217" s="10" t="n">
        <v>95.0</v>
      </c>
      <c r="G217" s="11" t="n">
        <v>43.7</v>
      </c>
      <c r="H217" s="12" t="n">
        <f>ROUND(ROUND(F217,2)*ROUND(G217,2),2)</f>
        <v>4151.5</v>
      </c>
    </row>
    <row r="218" customHeight="0" bestFit="1" ht="32">
      <c r="A218" s="7" t="inlineStr">
        <is>
          <r>
            <t xml:space="preserve">8.8.8</t>
          </r>
        </is>
      </c>
      <c r="B218" s="8" t="inlineStr">
        <is>
          <r>
            <t xml:space="preserve">100974</t>
          </r>
        </is>
      </c>
      <c r="C218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18" s="8" t="inlineStr">
        <is>
          <r>
            <t xml:space="preserve">SINAPI</t>
          </r>
        </is>
      </c>
      <c r="E218" s="8" t="inlineStr">
        <is>
          <r>
            <t xml:space="preserve">M3</t>
          </r>
        </is>
      </c>
      <c r="F218" s="10" t="n">
        <v>145.5</v>
      </c>
      <c r="G218" s="11" t="n">
        <v>10.36</v>
      </c>
      <c r="H218" s="12" t="n">
        <f>ROUND(ROUND(F218,2)*ROUND(G218,2),2)</f>
        <v>1507.38</v>
      </c>
    </row>
    <row r="219" customHeight="0" bestFit="1" ht="24">
      <c r="A219" s="7" t="inlineStr">
        <is>
          <r>
            <t xml:space="preserve">8.8.9</t>
          </r>
        </is>
      </c>
      <c r="B219" s="8" t="inlineStr">
        <is>
          <r>
            <t xml:space="preserve">95875</t>
          </r>
        </is>
      </c>
      <c r="C219" s="9" t="inlineStr">
        <is>
          <r>
            <t xml:space="preserve">TRANSPORTE COM CAMINHÃO BASCULANTE DE 10 M³, EM VIA URBANA PAVIMENTADA, DMT ATÉ 30 KM (UNIDADE: M3XKM). AF_07/2020</t>
          </r>
        </is>
      </c>
      <c r="D219" s="8" t="inlineStr">
        <is>
          <r>
            <t xml:space="preserve">SINAPI</t>
          </r>
        </is>
      </c>
      <c r="E219" s="8" t="inlineStr">
        <is>
          <r>
            <t xml:space="preserve">M3XKM</t>
          </r>
        </is>
      </c>
      <c r="F219" s="10" t="n">
        <v>4065.0</v>
      </c>
      <c r="G219" s="11" t="n">
        <v>3.05</v>
      </c>
      <c r="H219" s="12" t="n">
        <f>ROUND(ROUND(F219,2)*ROUND(G219,2),2)</f>
        <v>12398.25</v>
      </c>
    </row>
    <row r="220" customHeight="1" ht="20">
      <c r="A220" s="5" t="inlineStr">
        <is>
          <r>
            <t xml:space="preserve">8.9</t>
          </r>
        </is>
      </c>
      <c r="B220" s="5" t="inlineStr">
        <is>
          <r>
            <t xml:space="preserve">SINALIZAÇÃO</t>
          </r>
        </is>
      </c>
      <c r="C220" s="5" t="inlineStr"/>
      <c r="D220" s="5" t="inlineStr"/>
      <c r="E220" s="5" t="inlineStr"/>
      <c r="F220" s="5" t="inlineStr"/>
      <c r="G220" s="5" t="inlineStr"/>
      <c r="H220" s="6" t="n">
        <f>ROUND(SUM(H221:H222),2)</f>
        <v>2157.13</v>
      </c>
    </row>
    <row r="221" customHeight="0" bestFit="1" ht="20">
      <c r="A221" s="7" t="inlineStr">
        <is>
          <r>
            <t xml:space="preserve">8.9.1</t>
          </r>
        </is>
      </c>
      <c r="B221" s="8" t="inlineStr">
        <is>
          <r>
            <t xml:space="preserve">CP-S02555-PMSLM</t>
          </r>
        </is>
      </c>
      <c r="C221" s="9" t="inlineStr">
        <is>
          <r>
            <t xml:space="preserve">PLACA 20X45 CM EM CHAPA ESMALTADA PARA IDENTIFICAÇÃO DE LOGRADOUROS</t>
          </r>
        </is>
      </c>
      <c r="D221" s="8" t="inlineStr">
        <is>
          <r>
            <t xml:space="preserve">Composições Próprias</t>
          </r>
        </is>
      </c>
      <c r="E221" s="8" t="inlineStr">
        <is>
          <r>
            <t xml:space="preserve">UN</t>
          </r>
        </is>
      </c>
      <c r="F221" s="10" t="n">
        <v>2.0</v>
      </c>
      <c r="G221" s="11" t="n">
        <v>172.74</v>
      </c>
      <c r="H221" s="12" t="n">
        <f>ROUND(ROUND(F221,2)*ROUND(G221,2),2)</f>
        <v>345.48</v>
      </c>
    </row>
    <row r="222" customHeight="0" bestFit="1" ht="20">
      <c r="A222" s="7" t="inlineStr">
        <is>
          <r>
            <t xml:space="preserve">8.9.2</t>
          </r>
        </is>
      </c>
      <c r="B222" s="8" t="inlineStr">
        <is>
          <r>
            <t xml:space="preserve">102498</t>
          </r>
        </is>
      </c>
      <c r="C222" s="9" t="inlineStr">
        <is>
          <r>
            <t xml:space="preserve">PINTURA DE MEIO-FIO COM TINTA BRANCA A BASE DE CAL (CAIAÇÃO). AF_05/2021</t>
          </r>
        </is>
      </c>
      <c r="D222" s="8" t="inlineStr">
        <is>
          <r>
            <t xml:space="preserve">SINAPI</t>
          </r>
        </is>
      </c>
      <c r="E222" s="8" t="inlineStr">
        <is>
          <r>
            <t xml:space="preserve">M</t>
          </r>
        </is>
      </c>
      <c r="F222" s="10" t="n">
        <v>812.4</v>
      </c>
      <c r="G222" s="11" t="n">
        <v>2.23</v>
      </c>
      <c r="H222" s="12" t="n">
        <f>ROUND(ROUND(F222,2)*ROUND(G222,2),2)</f>
        <v>1811.65</v>
      </c>
    </row>
    <row r="223" customHeight="1" ht="20">
      <c r="A223" s="5" t="inlineStr">
        <is>
          <r>
            <t xml:space="preserve">9</t>
          </r>
        </is>
      </c>
      <c r="B223" s="5" t="inlineStr">
        <is>
          <r>
            <t xml:space="preserve">TRAVESSA DA RUA DA LINHA</t>
          </r>
        </is>
      </c>
      <c r="C223" s="5" t="inlineStr"/>
      <c r="D223" s="5" t="inlineStr"/>
      <c r="E223" s="5" t="inlineStr"/>
      <c r="F223" s="5" t="inlineStr"/>
      <c r="G223" s="5" t="inlineStr"/>
      <c r="H223" s="6" t="n">
        <f>ROUND(H224+H232+H239+H242+H247+H258,2)</f>
        <v>118796.8</v>
      </c>
    </row>
    <row r="224" customHeight="1" ht="20">
      <c r="A224" s="5" t="inlineStr">
        <is>
          <r>
            <t xml:space="preserve">9.1</t>
          </r>
        </is>
      </c>
      <c r="B224" s="5" t="inlineStr">
        <is>
          <r>
            <t xml:space="preserve">MOVIMENTAÇÃO DE TERRA</t>
          </r>
        </is>
      </c>
      <c r="C224" s="5" t="inlineStr"/>
      <c r="D224" s="5" t="inlineStr"/>
      <c r="E224" s="5" t="inlineStr"/>
      <c r="F224" s="5" t="inlineStr"/>
      <c r="G224" s="5" t="inlineStr"/>
      <c r="H224" s="6" t="n">
        <f>ROUND(SUM(H225:H231),2)</f>
        <v>11130.49</v>
      </c>
    </row>
    <row r="225" customHeight="0" bestFit="1" ht="24">
      <c r="A225" s="7" t="inlineStr">
        <is>
          <r>
            <t xml:space="preserve">9.1.1</t>
          </r>
        </is>
      </c>
      <c r="B225" s="8" t="inlineStr">
        <is>
          <r>
            <t xml:space="preserve">CP-19.07.580-PMSLM</t>
          </r>
        </is>
      </c>
      <c r="C225" s="9" t="inlineStr">
        <is>
          <r>
            <t xml:space="preserve">REBAIXAMENTO DE PENA D'ÁGUA, INCLUINDO COMPLEMENTO DE TUBULAÇÃO, CONEXÕES, ESCAVAÇÃO E REATERRO.</t>
          </r>
        </is>
      </c>
      <c r="D225" s="8" t="inlineStr">
        <is>
          <r>
            <t xml:space="preserve">Composições Próprias</t>
          </r>
        </is>
      </c>
      <c r="E225" s="8" t="inlineStr">
        <is>
          <r>
            <t xml:space="preserve">UN</t>
          </r>
        </is>
      </c>
      <c r="F225" s="10" t="n">
        <v>4.0</v>
      </c>
      <c r="G225" s="11" t="n">
        <v>131.67</v>
      </c>
      <c r="H225" s="12" t="n">
        <f>ROUND(ROUND(F225,2)*ROUND(G225,2),2)</f>
        <v>526.68</v>
      </c>
    </row>
    <row r="226" customHeight="0" bestFit="1" ht="24">
      <c r="A226" s="7" t="inlineStr">
        <is>
          <r>
            <t xml:space="preserve">9.1.2</t>
          </r>
        </is>
      </c>
      <c r="B226" s="8" t="inlineStr">
        <is>
          <r>
            <t xml:space="preserve">100576</t>
          </r>
        </is>
      </c>
      <c r="C226" s="9" t="inlineStr">
        <is>
          <r>
            <t xml:space="preserve">REGULARIZAÇÃO E COMPACTAÇÃO DE SUBLEITO DE SOLO PREDOMINANTEMENTE ARGILOSO, PARA OBRAS DE CONSTRUÇÃO DE PAVIMENTOS. AF_09/2024</t>
          </r>
        </is>
      </c>
      <c r="D226" s="8" t="inlineStr">
        <is>
          <r>
            <t xml:space="preserve">SINAPI</t>
          </r>
        </is>
      </c>
      <c r="E226" s="8" t="inlineStr">
        <is>
          <r>
            <t xml:space="preserve">M2</t>
          </r>
        </is>
      </c>
      <c r="F226" s="10" t="n">
        <v>176.16</v>
      </c>
      <c r="G226" s="11" t="n">
        <v>3.35</v>
      </c>
      <c r="H226" s="12" t="n">
        <f>ROUND(ROUND(F226,2)*ROUND(G226,2),2)</f>
        <v>590.14</v>
      </c>
    </row>
    <row r="227" customHeight="0" bestFit="1" ht="32">
      <c r="A227" s="7" t="inlineStr">
        <is>
          <r>
            <t xml:space="preserve">9.1.3</t>
          </r>
        </is>
      </c>
      <c r="B227" s="8" t="inlineStr">
        <is>
          <r>
            <t xml:space="preserve">96396</t>
          </r>
        </is>
      </c>
      <c r="C227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227" s="8" t="inlineStr">
        <is>
          <r>
            <t xml:space="preserve">SINAPI</t>
          </r>
        </is>
      </c>
      <c r="E227" s="8" t="inlineStr">
        <is>
          <r>
            <t xml:space="preserve">M3</t>
          </r>
        </is>
      </c>
      <c r="F227" s="10" t="n">
        <v>21.14</v>
      </c>
      <c r="G227" s="11" t="n">
        <v>212.47</v>
      </c>
      <c r="H227" s="12" t="n">
        <f>ROUND(ROUND(F227,2)*ROUND(G227,2),2)</f>
        <v>4491.62</v>
      </c>
    </row>
    <row r="228" customHeight="0" bestFit="1" ht="20">
      <c r="A228" s="7" t="inlineStr">
        <is>
          <r>
            <t xml:space="preserve">9.1.4</t>
          </r>
        </is>
      </c>
      <c r="B228" s="8" t="inlineStr">
        <is>
          <r>
            <t xml:space="preserve">98531</t>
          </r>
        </is>
      </c>
      <c r="C228" s="9" t="inlineStr">
        <is>
          <r>
            <t xml:space="preserve">CORTE RASO E RECORTE DE ÁRVORE COM DIÂMETRO DE TRONCO MAIOR OU IGUAL A 0,60 M. AF_03/2024</t>
          </r>
        </is>
      </c>
      <c r="D228" s="8" t="inlineStr">
        <is>
          <r>
            <t xml:space="preserve">SINAPI</t>
          </r>
        </is>
      </c>
      <c r="E228" s="8" t="inlineStr">
        <is>
          <r>
            <t xml:space="preserve">UN</t>
          </r>
        </is>
      </c>
      <c r="F228" s="10" t="n">
        <v>2.0</v>
      </c>
      <c r="G228" s="11" t="n">
        <v>490.89</v>
      </c>
      <c r="H228" s="12" t="n">
        <f>ROUND(ROUND(F228,2)*ROUND(G228,2),2)</f>
        <v>981.78</v>
      </c>
    </row>
    <row r="229" customHeight="0" bestFit="1" ht="24">
      <c r="A229" s="7" t="inlineStr">
        <is>
          <r>
            <t xml:space="preserve">9.1.5</t>
          </r>
        </is>
      </c>
      <c r="B229" s="8" t="inlineStr">
        <is>
          <r>
            <t xml:space="preserve">98528</t>
          </r>
        </is>
      </c>
      <c r="C229" s="9" t="inlineStr">
        <is>
          <r>
            <t xml:space="preserve">REMOÇÃO DE RAÍZES REMANESCENTES DE TRONCO DE ÁRVORE COM DIÂMETRO MAIOR OU IGUAL A 0,60 M. AF_03/2024</t>
          </r>
        </is>
      </c>
      <c r="D229" s="8" t="inlineStr">
        <is>
          <r>
            <t xml:space="preserve">SINAPI</t>
          </r>
        </is>
      </c>
      <c r="E229" s="8" t="inlineStr">
        <is>
          <r>
            <t xml:space="preserve">UN</t>
          </r>
        </is>
      </c>
      <c r="F229" s="10" t="n">
        <v>2.0</v>
      </c>
      <c r="G229" s="11" t="n">
        <v>347.04</v>
      </c>
      <c r="H229" s="12" t="n">
        <f>ROUND(ROUND(F229,2)*ROUND(G229,2),2)</f>
        <v>694.08</v>
      </c>
    </row>
    <row r="230" customHeight="0" bestFit="1" ht="32">
      <c r="A230" s="7" t="inlineStr">
        <is>
          <r>
            <t xml:space="preserve">9.1.6</t>
          </r>
        </is>
      </c>
      <c r="B230" s="8" t="inlineStr">
        <is>
          <r>
            <t xml:space="preserve">100974</t>
          </r>
        </is>
      </c>
      <c r="C230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30" s="8" t="inlineStr">
        <is>
          <r>
            <t xml:space="preserve">SINAPI</t>
          </r>
        </is>
      </c>
      <c r="E230" s="8" t="inlineStr">
        <is>
          <r>
            <t xml:space="preserve">M3</t>
          </r>
        </is>
      </c>
      <c r="F230" s="10" t="n">
        <v>69.41</v>
      </c>
      <c r="G230" s="11" t="n">
        <v>10.36</v>
      </c>
      <c r="H230" s="12" t="n">
        <f>ROUND(ROUND(F230,2)*ROUND(G230,2),2)</f>
        <v>719.09</v>
      </c>
    </row>
    <row r="231" customHeight="0" bestFit="1" ht="24">
      <c r="A231" s="7" t="inlineStr">
        <is>
          <r>
            <t xml:space="preserve">9.1.7</t>
          </r>
        </is>
      </c>
      <c r="B231" s="8" t="inlineStr">
        <is>
          <r>
            <t xml:space="preserve">95875</t>
          </r>
        </is>
      </c>
      <c r="C231" s="9" t="inlineStr">
        <is>
          <r>
            <t xml:space="preserve">TRANSPORTE COM CAMINHÃO BASCULANTE DE 10 M³, EM VIA URBANA PAVIMENTADA, DMT ATÉ 30 KM (UNIDADE: M3XKM). AF_07/2020</t>
          </r>
        </is>
      </c>
      <c r="D231" s="8" t="inlineStr">
        <is>
          <r>
            <t xml:space="preserve">SINAPI</t>
          </r>
        </is>
      </c>
      <c r="E231" s="8" t="inlineStr">
        <is>
          <r>
            <t xml:space="preserve">M3XKM</t>
          </r>
        </is>
      </c>
      <c r="F231" s="10" t="n">
        <v>1025.28</v>
      </c>
      <c r="G231" s="11" t="n">
        <v>3.05</v>
      </c>
      <c r="H231" s="12" t="n">
        <f>ROUND(ROUND(F231,2)*ROUND(G231,2),2)</f>
        <v>3127.1</v>
      </c>
    </row>
    <row r="232" customHeight="1" ht="20">
      <c r="A232" s="5" t="inlineStr">
        <is>
          <r>
            <t xml:space="preserve">9.2</t>
          </r>
        </is>
      </c>
      <c r="B232" s="5" t="inlineStr">
        <is>
          <r>
            <t xml:space="preserve">DRENAGEM</t>
          </r>
        </is>
      </c>
      <c r="C232" s="5" t="inlineStr"/>
      <c r="D232" s="5" t="inlineStr"/>
      <c r="E232" s="5" t="inlineStr"/>
      <c r="F232" s="5" t="inlineStr"/>
      <c r="G232" s="5" t="inlineStr"/>
      <c r="H232" s="6" t="n">
        <f>ROUND(SUM(H233:H238),2)</f>
        <v>20809.63</v>
      </c>
    </row>
    <row r="233" customHeight="0" bestFit="1" ht="40">
      <c r="A233" s="7" t="inlineStr">
        <is>
          <r>
            <t xml:space="preserve">9.2.1</t>
          </r>
        </is>
      </c>
      <c r="B233" s="8" t="inlineStr">
        <is>
          <r>
            <t xml:space="preserve">92210</t>
          </r>
        </is>
      </c>
      <c r="C233" s="9" t="inlineStr">
        <is>
          <r>
            <t xml:space="preserve">TUBO DE CONCRETO PARA REDES COLETORAS DE ÁGUAS PLUVIAIS, DIÂMETRO DE 400 MM, JUNTA RÍGIDA, INSTALADO EM LOCAL COM BAIXO NÍVEL DE INTERFERÊNCIAS - FORNECIMENTO E ASSENTAMENTO. AF_03/2024</t>
          </r>
        </is>
      </c>
      <c r="D233" s="8" t="inlineStr">
        <is>
          <r>
            <t xml:space="preserve">SINAPI</t>
          </r>
        </is>
      </c>
      <c r="E233" s="8" t="inlineStr">
        <is>
          <r>
            <t xml:space="preserve">M</t>
          </r>
        </is>
      </c>
      <c r="F233" s="10" t="n">
        <v>10.0</v>
      </c>
      <c r="G233" s="11" t="n">
        <v>162.2</v>
      </c>
      <c r="H233" s="12" t="n">
        <f>ROUND(ROUND(F233,2)*ROUND(G233,2),2)</f>
        <v>1622.0</v>
      </c>
    </row>
    <row r="234" customHeight="0" bestFit="1" ht="32">
      <c r="A234" s="7" t="inlineStr">
        <is>
          <r>
            <t xml:space="preserve">9.2.2</t>
          </r>
        </is>
      </c>
      <c r="B234" s="8" t="inlineStr">
        <is>
          <r>
            <t xml:space="preserve">99260</t>
          </r>
        </is>
      </c>
      <c r="C234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34" s="8" t="inlineStr">
        <is>
          <r>
            <t xml:space="preserve">SINAPI</t>
          </r>
        </is>
      </c>
      <c r="E234" s="8" t="inlineStr">
        <is>
          <r>
            <t xml:space="preserve">UN</t>
          </r>
        </is>
      </c>
      <c r="F234" s="10" t="n">
        <v>4.0</v>
      </c>
      <c r="G234" s="11" t="n">
        <v>564.53</v>
      </c>
      <c r="H234" s="12" t="n">
        <f>ROUND(ROUND(F234,2)*ROUND(G234,2),2)</f>
        <v>2258.12</v>
      </c>
    </row>
    <row r="235" customHeight="0" bestFit="1" ht="24">
      <c r="A235" s="7" t="inlineStr">
        <is>
          <r>
            <t xml:space="preserve">9.2.3</t>
          </r>
        </is>
      </c>
      <c r="B235" s="8" t="inlineStr">
        <is>
          <r>
            <t xml:space="preserve">104166</t>
          </r>
        </is>
      </c>
      <c r="C235" s="9" t="inlineStr">
        <is>
          <r>
            <t xml:space="preserve">TUBO PVC, SÉRIE R, ÁGUA PLUVIAL, DN 150 MM, FORNECIDO E INSTALADO EM RAMAL DE ENCAMINHAMENTO. AF_06/2022</t>
          </r>
        </is>
      </c>
      <c r="D235" s="8" t="inlineStr">
        <is>
          <r>
            <t xml:space="preserve">SINAPI</t>
          </r>
        </is>
      </c>
      <c r="E235" s="8" t="inlineStr">
        <is>
          <r>
            <t xml:space="preserve">M</t>
          </r>
        </is>
      </c>
      <c r="F235" s="10" t="n">
        <v>88.0</v>
      </c>
      <c r="G235" s="11" t="n">
        <v>78.31</v>
      </c>
      <c r="H235" s="12" t="n">
        <f>ROUND(ROUND(F235,2)*ROUND(G235,2),2)</f>
        <v>6891.28</v>
      </c>
    </row>
    <row r="236" customHeight="0" bestFit="1" ht="20">
      <c r="A236" s="7" t="inlineStr">
        <is>
          <r>
            <t xml:space="preserve">9.2.4</t>
          </r>
        </is>
      </c>
      <c r="B236" s="8" t="inlineStr">
        <is>
          <r>
            <t xml:space="preserve">CP-43450880-PMSLM</t>
          </r>
        </is>
      </c>
      <c r="C236" s="9" t="inlineStr">
        <is>
          <r>
            <t xml:space="preserve">CAIXA COLETORA, 1,20X1,20X1,50M, COM FUNDO E TAMPA DE CONCRETO E PAREDES EM ALVENARIA.</t>
          </r>
        </is>
      </c>
      <c r="D236" s="8" t="inlineStr">
        <is>
          <r>
            <t xml:space="preserve">Composições Próprias</t>
          </r>
        </is>
      </c>
      <c r="E236" s="8" t="inlineStr">
        <is>
          <r>
            <t xml:space="preserve">UN</t>
          </r>
        </is>
      </c>
      <c r="F236" s="10" t="n">
        <v>3.0</v>
      </c>
      <c r="G236" s="11" t="n">
        <v>2601.59</v>
      </c>
      <c r="H236" s="12" t="n">
        <f>ROUND(ROUND(F236,2)*ROUND(G236,2),2)</f>
        <v>7804.77</v>
      </c>
    </row>
    <row r="237" customHeight="0" bestFit="1" ht="20">
      <c r="A237" s="7" t="inlineStr">
        <is>
          <r>
            <t xml:space="preserve">9.2.5</t>
          </r>
        </is>
      </c>
      <c r="B237" s="8" t="inlineStr">
        <is>
          <r>
            <t xml:space="preserve">93358</t>
          </r>
        </is>
      </c>
      <c r="C237" s="9" t="inlineStr">
        <is>
          <r>
            <t xml:space="preserve">ESCAVAÇÃO MANUAL DE VALA. AF_09/2024</t>
          </r>
        </is>
      </c>
      <c r="D237" s="8" t="inlineStr">
        <is>
          <r>
            <t xml:space="preserve">SINAPI</t>
          </r>
        </is>
      </c>
      <c r="E237" s="8" t="inlineStr">
        <is>
          <r>
            <t xml:space="preserve">M3</t>
          </r>
        </is>
      </c>
      <c r="F237" s="10" t="n">
        <v>17.6</v>
      </c>
      <c r="G237" s="11" t="n">
        <v>115.23</v>
      </c>
      <c r="H237" s="12" t="n">
        <f>ROUND(ROUND(F237,2)*ROUND(G237,2),2)</f>
        <v>2028.05</v>
      </c>
    </row>
    <row r="238" customHeight="0" bestFit="1" ht="24">
      <c r="A238" s="7" t="inlineStr">
        <is>
          <r>
            <t xml:space="preserve">9.2.6</t>
          </r>
        </is>
      </c>
      <c r="B238" s="8" t="inlineStr">
        <is>
          <r>
            <t xml:space="preserve">CP-19.07.580-PMSLM</t>
          </r>
        </is>
      </c>
      <c r="C238" s="9" t="inlineStr">
        <is>
          <r>
            <t xml:space="preserve">REBAIXAMENTO DE PENA D'ÁGUA, INCLUINDO COMPLEMENTO DE TUBULAÇÃO, CONEXÕES, ESCAVAÇÃO E REATERRO.</t>
          </r>
        </is>
      </c>
      <c r="D238" s="8" t="inlineStr">
        <is>
          <r>
            <t xml:space="preserve">Composições Próprias</t>
          </r>
        </is>
      </c>
      <c r="E238" s="8" t="inlineStr">
        <is>
          <r>
            <t xml:space="preserve">UN</t>
          </r>
        </is>
      </c>
      <c r="F238" s="10" t="n">
        <v>1.56</v>
      </c>
      <c r="G238" s="11" t="n">
        <v>131.67</v>
      </c>
      <c r="H238" s="12" t="n">
        <f>ROUND(ROUND(F238,2)*ROUND(G238,2),2)</f>
        <v>205.41</v>
      </c>
    </row>
    <row r="239" customHeight="1" ht="20">
      <c r="A239" s="5" t="inlineStr">
        <is>
          <r>
            <t xml:space="preserve">9.3</t>
          </r>
        </is>
      </c>
      <c r="B239" s="5" t="inlineStr">
        <is>
          <r>
            <t xml:space="preserve">PASSEIO</t>
          </r>
        </is>
      </c>
      <c r="C239" s="5" t="inlineStr"/>
      <c r="D239" s="5" t="inlineStr"/>
      <c r="E239" s="5" t="inlineStr"/>
      <c r="F239" s="5" t="inlineStr"/>
      <c r="G239" s="5" t="inlineStr"/>
      <c r="H239" s="6" t="n">
        <f>ROUND(SUM(H240:H241),2)</f>
        <v>1215.76</v>
      </c>
    </row>
    <row r="240" customHeight="0" bestFit="1" ht="20">
      <c r="A240" s="7" t="inlineStr">
        <is>
          <r>
            <t xml:space="preserve">9.3.1</t>
          </r>
        </is>
      </c>
      <c r="B240" s="8" t="inlineStr">
        <is>
          <r>
            <t xml:space="preserve">94319</t>
          </r>
        </is>
      </c>
      <c r="C240" s="9" t="inlineStr">
        <is>
          <r>
            <t xml:space="preserve">ATERRO MANUAL DE VALAS COM SOLO ARGILO-ARENOSO. AF_08/2023</t>
          </r>
        </is>
      </c>
      <c r="D240" s="8" t="inlineStr">
        <is>
          <r>
            <t xml:space="preserve">SINAPI</t>
          </r>
        </is>
      </c>
      <c r="E240" s="8" t="inlineStr">
        <is>
          <r>
            <t xml:space="preserve">M3</t>
          </r>
        </is>
      </c>
      <c r="F240" s="10" t="n">
        <v>2.64</v>
      </c>
      <c r="G240" s="11" t="n">
        <v>98.34</v>
      </c>
      <c r="H240" s="12" t="n">
        <f>ROUND(ROUND(F240,2)*ROUND(G240,2),2)</f>
        <v>259.62</v>
      </c>
    </row>
    <row r="241" customHeight="0" bestFit="1" ht="32">
      <c r="A241" s="7" t="inlineStr">
        <is>
          <r>
            <t xml:space="preserve">9.3.2</t>
          </r>
        </is>
      </c>
      <c r="B241" s="8" t="inlineStr">
        <is>
          <r>
            <t xml:space="preserve">94990</t>
          </r>
        </is>
      </c>
      <c r="C241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41" s="8" t="inlineStr">
        <is>
          <r>
            <t xml:space="preserve">SINAPI</t>
          </r>
        </is>
      </c>
      <c r="E241" s="8" t="inlineStr">
        <is>
          <r>
            <t xml:space="preserve">M3</t>
          </r>
        </is>
      </c>
      <c r="F241" s="10" t="n">
        <v>0.92</v>
      </c>
      <c r="G241" s="11" t="n">
        <v>1039.28</v>
      </c>
      <c r="H241" s="12" t="n">
        <f>ROUND(ROUND(F241,2)*ROUND(G241,2),2)</f>
        <v>956.14</v>
      </c>
    </row>
    <row r="242" customHeight="1" ht="20">
      <c r="A242" s="5" t="inlineStr">
        <is>
          <r>
            <t xml:space="preserve">9.4</t>
          </r>
        </is>
      </c>
      <c r="B242" s="5" t="inlineStr">
        <is>
          <r>
            <t xml:space="preserve">PAVIMENTAÇÃO</t>
          </r>
        </is>
      </c>
      <c r="C242" s="5" t="inlineStr"/>
      <c r="D242" s="5" t="inlineStr"/>
      <c r="E242" s="5" t="inlineStr"/>
      <c r="F242" s="5" t="inlineStr"/>
      <c r="G242" s="5" t="inlineStr"/>
      <c r="H242" s="6" t="n">
        <f>ROUND(SUM(H243:H246),2)</f>
        <v>25968.27</v>
      </c>
    </row>
    <row r="243" customHeight="0" bestFit="1" ht="24">
      <c r="A243" s="7" t="inlineStr">
        <is>
          <r>
            <t xml:space="preserve">9.4.1</t>
          </r>
        </is>
      </c>
      <c r="B243" s="8" t="inlineStr">
        <is>
          <r>
            <t xml:space="preserve">CP-78472-PMSLM</t>
          </r>
        </is>
      </c>
      <c r="C243" s="9" t="inlineStr">
        <is>
          <r>
            <t xml:space="preserve">SERVICOS TOPOGRAFICOS PARA PAVIMENTACAO, INCLUSIVE NOTA DE SERVICOS, ACOMPANHAMENTO E GREIDE (FONTE: SINAPI - PE - 2020/01 - 78472)</t>
          </r>
        </is>
      </c>
      <c r="D243" s="8" t="inlineStr">
        <is>
          <r>
            <t xml:space="preserve">Composições Próprias</t>
          </r>
        </is>
      </c>
      <c r="E243" s="8" t="inlineStr">
        <is>
          <r>
            <t xml:space="preserve">M2</t>
          </r>
        </is>
      </c>
      <c r="F243" s="10" t="n">
        <v>176.16</v>
      </c>
      <c r="G243" s="11" t="n">
        <v>0.53</v>
      </c>
      <c r="H243" s="12" t="n">
        <f>ROUND(ROUND(F243,2)*ROUND(G243,2),2)</f>
        <v>93.36</v>
      </c>
    </row>
    <row r="244" customHeight="0" bestFit="1" ht="32">
      <c r="A244" s="7" t="inlineStr">
        <is>
          <r>
            <t xml:space="preserve">9.4.2</t>
          </r>
        </is>
      </c>
      <c r="B244" s="8" t="inlineStr">
        <is>
          <r>
            <t xml:space="preserve">94273</t>
          </r>
        </is>
      </c>
      <c r="C244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44" s="8" t="inlineStr">
        <is>
          <r>
            <t xml:space="preserve">SINAPI</t>
          </r>
        </is>
      </c>
      <c r="E244" s="8" t="inlineStr">
        <is>
          <r>
            <t xml:space="preserve">M</t>
          </r>
        </is>
      </c>
      <c r="F244" s="10" t="n">
        <v>88.08</v>
      </c>
      <c r="G244" s="11" t="n">
        <v>63.66</v>
      </c>
      <c r="H244" s="12" t="n">
        <f>ROUND(ROUND(F244,2)*ROUND(G244,2),2)</f>
        <v>5607.17</v>
      </c>
    </row>
    <row r="245" customHeight="0" bestFit="1" ht="24">
      <c r="A245" s="7" t="inlineStr">
        <is>
          <r>
            <t xml:space="preserve">9.4.3</t>
          </r>
        </is>
      </c>
      <c r="B245" s="8" t="inlineStr">
        <is>
          <r>
            <t xml:space="preserve">101169</t>
          </r>
        </is>
      </c>
      <c r="C245" s="9" t="inlineStr">
        <is>
          <r>
            <t xml:space="preserve">EXECUÇÃO DE PAVIMENTO EM PARALELEPÍPEDOS, REJUNTAMENTO COM ARGAMASSA TRAÇO 1:3 (CIMENTO E AREIA). AF_05/2020</t>
          </r>
        </is>
      </c>
      <c r="D245" s="8" t="inlineStr">
        <is>
          <r>
            <t xml:space="preserve">SINAPI</t>
          </r>
        </is>
      </c>
      <c r="E245" s="8" t="inlineStr">
        <is>
          <r>
            <t xml:space="preserve">M2</t>
          </r>
        </is>
      </c>
      <c r="F245" s="10" t="n">
        <v>149.74</v>
      </c>
      <c r="G245" s="11" t="n">
        <v>110.43</v>
      </c>
      <c r="H245" s="12" t="n">
        <f>ROUND(ROUND(F245,2)*ROUND(G245,2),2)</f>
        <v>16535.79</v>
      </c>
    </row>
    <row r="246" customHeight="0" bestFit="1" ht="24">
      <c r="A246" s="7" t="inlineStr">
        <is>
          <r>
            <t xml:space="preserve">9.4.4</t>
          </r>
        </is>
      </c>
      <c r="B246" s="8" t="inlineStr">
        <is>
          <r>
            <t xml:space="preserve">94287</t>
          </r>
        </is>
      </c>
      <c r="C246" s="9" t="inlineStr">
        <is>
          <r>
            <t xml:space="preserve">EXECUÇÃO DE SARJETA DE CONCRETO USINADO, MOLDADA IN LOCO EM TRECHO RETO, 30 CM BASE X 10 CM ALTURA. AF_01/2024</t>
          </r>
        </is>
      </c>
      <c r="D246" s="8" t="inlineStr">
        <is>
          <r>
            <t xml:space="preserve">SINAPI</t>
          </r>
        </is>
      </c>
      <c r="E246" s="8" t="inlineStr">
        <is>
          <r>
            <t xml:space="preserve">M</t>
          </r>
        </is>
      </c>
      <c r="F246" s="10" t="n">
        <v>88.08</v>
      </c>
      <c r="G246" s="11" t="n">
        <v>42.37</v>
      </c>
      <c r="H246" s="12" t="n">
        <f>ROUND(ROUND(F246,2)*ROUND(G246,2),2)</f>
        <v>3731.95</v>
      </c>
    </row>
    <row r="247" customHeight="1" ht="20">
      <c r="A247" s="5" t="inlineStr">
        <is>
          <r>
            <t xml:space="preserve">9.5</t>
          </r>
        </is>
      </c>
      <c r="B247" s="5" t="inlineStr">
        <is>
          <r>
            <t xml:space="preserve">MURO DE ARRIMO</t>
          </r>
        </is>
      </c>
      <c r="C247" s="5" t="inlineStr"/>
      <c r="D247" s="5" t="inlineStr"/>
      <c r="E247" s="5" t="inlineStr"/>
      <c r="F247" s="5" t="inlineStr"/>
      <c r="G247" s="5" t="inlineStr"/>
      <c r="H247" s="6" t="n">
        <f>ROUND(SUM(H248:H257),2)</f>
        <v>59130.75</v>
      </c>
    </row>
    <row r="248" customHeight="0" bestFit="1" ht="20">
      <c r="A248" s="7" t="inlineStr">
        <is>
          <r>
            <t xml:space="preserve">9.5.1</t>
          </r>
        </is>
      </c>
      <c r="B248" s="8" t="inlineStr">
        <is>
          <r>
            <t xml:space="preserve">93358</t>
          </r>
        </is>
      </c>
      <c r="C248" s="9" t="inlineStr">
        <is>
          <r>
            <t xml:space="preserve">ESCAVAÇÃO MANUAL DE VALA. AF_09/2024</t>
          </r>
        </is>
      </c>
      <c r="D248" s="8" t="inlineStr">
        <is>
          <r>
            <t xml:space="preserve">SINAPI</t>
          </r>
        </is>
      </c>
      <c r="E248" s="8" t="inlineStr">
        <is>
          <r>
            <t xml:space="preserve">M3</t>
          </r>
        </is>
      </c>
      <c r="F248" s="10" t="n">
        <v>16.5</v>
      </c>
      <c r="G248" s="11" t="n">
        <v>115.23</v>
      </c>
      <c r="H248" s="12" t="n">
        <f>ROUND(ROUND(F248,2)*ROUND(G248,2),2)</f>
        <v>1901.3</v>
      </c>
    </row>
    <row r="249" customHeight="0" bestFit="1" ht="20">
      <c r="A249" s="7" t="inlineStr">
        <is>
          <r>
            <t xml:space="preserve">9.5.2</t>
          </r>
        </is>
      </c>
      <c r="B249" s="8" t="inlineStr">
        <is>
          <r>
            <t xml:space="preserve">96616</t>
          </r>
        </is>
      </c>
      <c r="C249" s="9" t="inlineStr">
        <is>
          <r>
            <t xml:space="preserve">LASTRO DE CONCRETO MAGRO, APLICADO EM BLOCOS DE COROAMENTO OU SAPATAS. AF_01/2024</t>
          </r>
        </is>
      </c>
      <c r="D249" s="8" t="inlineStr">
        <is>
          <r>
            <t xml:space="preserve">SINAPI</t>
          </r>
        </is>
      </c>
      <c r="E249" s="8" t="inlineStr">
        <is>
          <r>
            <t xml:space="preserve">M3</t>
          </r>
        </is>
      </c>
      <c r="F249" s="10" t="n">
        <v>1.5</v>
      </c>
      <c r="G249" s="11" t="n">
        <v>1058.28</v>
      </c>
      <c r="H249" s="12" t="n">
        <f>ROUND(ROUND(F249,2)*ROUND(G249,2),2)</f>
        <v>1587.42</v>
      </c>
    </row>
    <row r="250" customHeight="0" bestFit="1" ht="24">
      <c r="A250" s="7" t="inlineStr">
        <is>
          <r>
            <t xml:space="preserve">9.5.3</t>
          </r>
        </is>
      </c>
      <c r="B250" s="8" t="inlineStr">
        <is>
          <r>
            <t xml:space="preserve">CP-02.08.01U-PMSLM</t>
          </r>
        </is>
      </c>
      <c r="C250" s="9" t="inlineStr">
        <is>
          <r>
            <t xml:space="preserve">REGULARIZAÇÃO MANUAL DE TALUDE COM CORTE OU ATERRO ATÉ 20 CM DE ESPESSURA. (FONTE: COMPESA - PE - 2023.1 - 02.08.01U)</t>
          </r>
        </is>
      </c>
      <c r="D250" s="8" t="inlineStr">
        <is>
          <r>
            <t xml:space="preserve">Composições Próprias</t>
          </r>
        </is>
      </c>
      <c r="E250" s="8" t="inlineStr">
        <is>
          <r>
            <t xml:space="preserve">M2</t>
          </r>
        </is>
      </c>
      <c r="F250" s="10" t="n">
        <v>60.0</v>
      </c>
      <c r="G250" s="11" t="n">
        <v>14.57</v>
      </c>
      <c r="H250" s="12" t="n">
        <f>ROUND(ROUND(F250,2)*ROUND(G250,2),2)</f>
        <v>874.2</v>
      </c>
    </row>
    <row r="251" customHeight="0" bestFit="1" ht="32">
      <c r="A251" s="7" t="inlineStr">
        <is>
          <r>
            <t xml:space="preserve">9.5.4</t>
          </r>
        </is>
      </c>
      <c r="B251" s="8" t="inlineStr">
        <is>
          <r>
            <t xml:space="preserve">103800</t>
          </r>
        </is>
      </c>
      <c r="C251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251" s="8" t="inlineStr">
        <is>
          <r>
            <t xml:space="preserve">SINAPI</t>
          </r>
        </is>
      </c>
      <c r="E251" s="8" t="inlineStr">
        <is>
          <r>
            <t xml:space="preserve">M3</t>
          </r>
        </is>
      </c>
      <c r="F251" s="10" t="n">
        <v>57.0</v>
      </c>
      <c r="G251" s="11" t="n">
        <v>683.8</v>
      </c>
      <c r="H251" s="12" t="n">
        <f>ROUND(ROUND(F251,2)*ROUND(G251,2),2)</f>
        <v>38976.6</v>
      </c>
    </row>
    <row r="252" customHeight="0" bestFit="1" ht="20">
      <c r="A252" s="7" t="inlineStr">
        <is>
          <r>
            <t xml:space="preserve">9.5.5</t>
          </r>
        </is>
      </c>
      <c r="B252" s="8" t="inlineStr">
        <is>
          <r>
            <t xml:space="preserve">102724</t>
          </r>
        </is>
      </c>
      <c r="C252" s="9" t="inlineStr">
        <is>
          <r>
            <t xml:space="preserve">DRENO BARBACÃ, DN 100 MM, COM MATERIAL DRENANTE. AF_07/2021</t>
          </r>
        </is>
      </c>
      <c r="D252" s="8" t="inlineStr">
        <is>
          <r>
            <t xml:space="preserve">SINAPI</t>
          </r>
        </is>
      </c>
      <c r="E252" s="8" t="inlineStr">
        <is>
          <r>
            <t xml:space="preserve">UN</t>
          </r>
        </is>
      </c>
      <c r="F252" s="10" t="n">
        <v>40.0</v>
      </c>
      <c r="G252" s="11" t="n">
        <v>35.44</v>
      </c>
      <c r="H252" s="12" t="n">
        <f>ROUND(ROUND(F252,2)*ROUND(G252,2),2)</f>
        <v>1417.6</v>
      </c>
    </row>
    <row r="253" customHeight="0" bestFit="1" ht="24">
      <c r="A253" s="7" t="inlineStr">
        <is>
          <r>
            <t xml:space="preserve">9.5.6</t>
          </r>
        </is>
      </c>
      <c r="B253" s="8" t="inlineStr">
        <is>
          <r>
            <t xml:space="preserve">104166</t>
          </r>
        </is>
      </c>
      <c r="C253" s="9" t="inlineStr">
        <is>
          <r>
            <t xml:space="preserve">TUBO PVC, SÉRIE R, ÁGUA PLUVIAL, DN 150 MM, FORNECIDO E INSTALADO EM RAMAL DE ENCAMINHAMENTO. AF_06/2022</t>
          </r>
        </is>
      </c>
      <c r="D253" s="8" t="inlineStr">
        <is>
          <r>
            <t xml:space="preserve">SINAPI</t>
          </r>
        </is>
      </c>
      <c r="E253" s="8" t="inlineStr">
        <is>
          <r>
            <t xml:space="preserve">M</t>
          </r>
        </is>
      </c>
      <c r="F253" s="10" t="n">
        <v>10.0</v>
      </c>
      <c r="G253" s="11" t="n">
        <v>78.31</v>
      </c>
      <c r="H253" s="12" t="n">
        <f>ROUND(ROUND(F253,2)*ROUND(G253,2),2)</f>
        <v>783.1</v>
      </c>
    </row>
    <row r="254" customHeight="0" bestFit="1" ht="20">
      <c r="A254" s="7" t="inlineStr">
        <is>
          <r>
            <t xml:space="preserve">9.5.7</t>
          </r>
        </is>
      </c>
      <c r="B254" s="8" t="inlineStr">
        <is>
          <r>
            <t xml:space="preserve">102991</t>
          </r>
        </is>
      </c>
      <c r="C254" s="9" t="inlineStr">
        <is>
          <r>
            <t xml:space="preserve">CANALETA MEIA CANA PRÉ-MOLDADA DE CONCRETO (D = 40 CM) - FORNECIMENTO E INSTALAÇÃO. AF_05/2025</t>
          </r>
        </is>
      </c>
      <c r="D254" s="8" t="inlineStr">
        <is>
          <r>
            <t xml:space="preserve">SINAPI</t>
          </r>
        </is>
      </c>
      <c r="E254" s="8" t="inlineStr">
        <is>
          <r>
            <t xml:space="preserve">M</t>
          </r>
        </is>
      </c>
      <c r="F254" s="10" t="n">
        <v>30.0</v>
      </c>
      <c r="G254" s="11" t="n">
        <v>84.71</v>
      </c>
      <c r="H254" s="12" t="n">
        <f>ROUND(ROUND(F254,2)*ROUND(G254,2),2)</f>
        <v>2541.3</v>
      </c>
    </row>
    <row r="255" customHeight="0" bestFit="1" ht="20">
      <c r="A255" s="7" t="inlineStr">
        <is>
          <r>
            <t xml:space="preserve">9.5.8</t>
          </r>
        </is>
      </c>
      <c r="B255" s="8" t="inlineStr">
        <is>
          <r>
            <t xml:space="preserve">CP-06.01.10-PMSLM</t>
          </r>
        </is>
      </c>
      <c r="C255" s="9" t="inlineStr">
        <is>
          <r>
            <t xml:space="preserve">CARGA E TRANSP. MANUAL HORIZONTAL EM CARRO DE MAO, DE MATERIAIS A GRANEL, P/ DISTANCIAS ATE 30m</t>
          </r>
        </is>
      </c>
      <c r="D255" s="8" t="inlineStr">
        <is>
          <r>
            <t xml:space="preserve">Composições Próprias</t>
          </r>
        </is>
      </c>
      <c r="E255" s="8" t="inlineStr">
        <is>
          <r>
            <t xml:space="preserve">M3</t>
          </r>
        </is>
      </c>
      <c r="F255" s="10" t="n">
        <v>57.0</v>
      </c>
      <c r="G255" s="11" t="n">
        <v>43.7</v>
      </c>
      <c r="H255" s="12" t="n">
        <f>ROUND(ROUND(F255,2)*ROUND(G255,2),2)</f>
        <v>2490.9</v>
      </c>
    </row>
    <row r="256" customHeight="0" bestFit="1" ht="32">
      <c r="A256" s="7" t="inlineStr">
        <is>
          <r>
            <t xml:space="preserve">9.5.9</t>
          </r>
        </is>
      </c>
      <c r="B256" s="8" t="inlineStr">
        <is>
          <r>
            <t xml:space="preserve">100974</t>
          </r>
        </is>
      </c>
      <c r="C256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56" s="8" t="inlineStr">
        <is>
          <r>
            <t xml:space="preserve">SINAPI</t>
          </r>
        </is>
      </c>
      <c r="E256" s="8" t="inlineStr">
        <is>
          <r>
            <t xml:space="preserve">M3</t>
          </r>
        </is>
      </c>
      <c r="F256" s="10" t="n">
        <v>94.8</v>
      </c>
      <c r="G256" s="11" t="n">
        <v>10.36</v>
      </c>
      <c r="H256" s="12" t="n">
        <f>ROUND(ROUND(F256,2)*ROUND(G256,2),2)</f>
        <v>982.13</v>
      </c>
    </row>
    <row r="257" customHeight="0" bestFit="1" ht="24">
      <c r="A257" s="7" t="inlineStr">
        <is>
          <r>
            <t xml:space="preserve">9.5.10</t>
          </r>
        </is>
      </c>
      <c r="B257" s="8" t="inlineStr">
        <is>
          <r>
            <t xml:space="preserve">95875</t>
          </r>
        </is>
      </c>
      <c r="C257" s="9" t="inlineStr">
        <is>
          <r>
            <t xml:space="preserve">TRANSPORTE COM CAMINHÃO BASCULANTE DE 10 M³, EM VIA URBANA PAVIMENTADA, DMT ATÉ 30 KM (UNIDADE: M3XKM). AF_07/2020</t>
          </r>
        </is>
      </c>
      <c r="D257" s="8" t="inlineStr">
        <is>
          <r>
            <t xml:space="preserve">SINAPI</t>
          </r>
        </is>
      </c>
      <c r="E257" s="8" t="inlineStr">
        <is>
          <r>
            <t xml:space="preserve">M3XKM</t>
          </r>
        </is>
      </c>
      <c r="F257" s="10" t="n">
        <v>2484.0</v>
      </c>
      <c r="G257" s="11" t="n">
        <v>3.05</v>
      </c>
      <c r="H257" s="12" t="n">
        <f>ROUND(ROUND(F257,2)*ROUND(G257,2),2)</f>
        <v>7576.2</v>
      </c>
    </row>
    <row r="258" customHeight="1" ht="20">
      <c r="A258" s="5" t="inlineStr">
        <is>
          <r>
            <t xml:space="preserve">9.6</t>
          </r>
        </is>
      </c>
      <c r="B258" s="5" t="inlineStr">
        <is>
          <r>
            <t xml:space="preserve">SINALIZAÇÃO</t>
          </r>
        </is>
      </c>
      <c r="C258" s="5" t="inlineStr"/>
      <c r="D258" s="5" t="inlineStr"/>
      <c r="E258" s="5" t="inlineStr"/>
      <c r="F258" s="5" t="inlineStr"/>
      <c r="G258" s="5" t="inlineStr"/>
      <c r="H258" s="6" t="n">
        <f>ROUND(SUM(H259:H260),2)</f>
        <v>541.9</v>
      </c>
    </row>
    <row r="259" customHeight="0" bestFit="1" ht="20">
      <c r="A259" s="7" t="inlineStr">
        <is>
          <r>
            <t xml:space="preserve">9.6.1</t>
          </r>
        </is>
      </c>
      <c r="B259" s="8" t="inlineStr">
        <is>
          <r>
            <t xml:space="preserve">CP-S02555-PMSLM</t>
          </r>
        </is>
      </c>
      <c r="C259" s="9" t="inlineStr">
        <is>
          <r>
            <t xml:space="preserve">PLACA 20X45 CM EM CHAPA ESMALTADA PARA IDENTIFICAÇÃO DE LOGRADOUROS</t>
          </r>
        </is>
      </c>
      <c r="D259" s="8" t="inlineStr">
        <is>
          <r>
            <t xml:space="preserve">Composições Próprias</t>
          </r>
        </is>
      </c>
      <c r="E259" s="8" t="inlineStr">
        <is>
          <r>
            <t xml:space="preserve">UN</t>
          </r>
        </is>
      </c>
      <c r="F259" s="10" t="n">
        <v>2.0</v>
      </c>
      <c r="G259" s="11" t="n">
        <v>172.74</v>
      </c>
      <c r="H259" s="12" t="n">
        <f>ROUND(ROUND(F259,2)*ROUND(G259,2),2)</f>
        <v>345.48</v>
      </c>
    </row>
    <row r="260" customHeight="0" bestFit="1" ht="20">
      <c r="A260" s="7" t="inlineStr">
        <is>
          <r>
            <t xml:space="preserve">9.6.2</t>
          </r>
        </is>
      </c>
      <c r="B260" s="8" t="inlineStr">
        <is>
          <r>
            <t xml:space="preserve">102498</t>
          </r>
        </is>
      </c>
      <c r="C260" s="9" t="inlineStr">
        <is>
          <r>
            <t xml:space="preserve">PINTURA DE MEIO-FIO COM TINTA BRANCA A BASE DE CAL (CAIAÇÃO). AF_05/2021</t>
          </r>
        </is>
      </c>
      <c r="D260" s="8" t="inlineStr">
        <is>
          <r>
            <t xml:space="preserve">SINAPI</t>
          </r>
        </is>
      </c>
      <c r="E260" s="8" t="inlineStr">
        <is>
          <r>
            <t xml:space="preserve">M</t>
          </r>
        </is>
      </c>
      <c r="F260" s="10" t="n">
        <v>88.08</v>
      </c>
      <c r="G260" s="11" t="n">
        <v>2.23</v>
      </c>
      <c r="H260" s="12" t="n">
        <f>ROUND(ROUND(F260,2)*ROUND(G260,2),2)</f>
        <v>196.42</v>
      </c>
    </row>
    <row r="261" customHeight="1" ht="20">
      <c r="A261" s="5" t="inlineStr">
        <is>
          <r>
            <t xml:space="preserve">10</t>
          </r>
        </is>
      </c>
      <c r="B261" s="5" t="inlineStr">
        <is>
          <r>
            <t xml:space="preserve">TRAVESSA NOSSA SENHORA APARECIDA</t>
          </r>
        </is>
      </c>
      <c r="C261" s="5" t="inlineStr"/>
      <c r="D261" s="5" t="inlineStr"/>
      <c r="E261" s="5" t="inlineStr"/>
      <c r="F261" s="5" t="inlineStr"/>
      <c r="G261" s="5" t="inlineStr"/>
      <c r="H261" s="6" t="n">
        <f>ROUND(H262+H268+H273+H277,2)</f>
        <v>30339.78</v>
      </c>
    </row>
    <row r="262" customHeight="1" ht="20">
      <c r="A262" s="5" t="inlineStr">
        <is>
          <r>
            <t xml:space="preserve">10.1</t>
          </r>
        </is>
      </c>
      <c r="B262" s="5" t="inlineStr">
        <is>
          <r>
            <t xml:space="preserve">MOVIMENTAÇÃO DE TERRA</t>
          </r>
        </is>
      </c>
      <c r="C262" s="5" t="inlineStr"/>
      <c r="D262" s="5" t="inlineStr"/>
      <c r="E262" s="5" t="inlineStr"/>
      <c r="F262" s="5" t="inlineStr"/>
      <c r="G262" s="5" t="inlineStr"/>
      <c r="H262" s="6" t="n">
        <f>ROUND(SUM(H263:H267),2)</f>
        <v>5627.32</v>
      </c>
    </row>
    <row r="263" customHeight="0" bestFit="1" ht="24">
      <c r="A263" s="7" t="inlineStr">
        <is>
          <r>
            <t xml:space="preserve">10.1.1</t>
          </r>
        </is>
      </c>
      <c r="B263" s="8" t="inlineStr">
        <is>
          <r>
            <t xml:space="preserve">CP-19.07.580-PMSLM</t>
          </r>
        </is>
      </c>
      <c r="C263" s="9" t="inlineStr">
        <is>
          <r>
            <t xml:space="preserve">REBAIXAMENTO DE PENA D'ÁGUA, INCLUINDO COMPLEMENTO DE TUBULAÇÃO, CONEXÕES, ESCAVAÇÃO E REATERRO.</t>
          </r>
        </is>
      </c>
      <c r="D263" s="8" t="inlineStr">
        <is>
          <r>
            <t xml:space="preserve">Composições Próprias</t>
          </r>
        </is>
      </c>
      <c r="E263" s="8" t="inlineStr">
        <is>
          <r>
            <t xml:space="preserve">UN</t>
          </r>
        </is>
      </c>
      <c r="F263" s="10" t="n">
        <v>2.0</v>
      </c>
      <c r="G263" s="11" t="n">
        <v>131.67</v>
      </c>
      <c r="H263" s="12" t="n">
        <f>ROUND(ROUND(F263,2)*ROUND(G263,2),2)</f>
        <v>263.34</v>
      </c>
    </row>
    <row r="264" customHeight="0" bestFit="1" ht="24">
      <c r="A264" s="7" t="inlineStr">
        <is>
          <r>
            <t xml:space="preserve">10.1.2</t>
          </r>
        </is>
      </c>
      <c r="B264" s="8" t="inlineStr">
        <is>
          <r>
            <t xml:space="preserve">100576</t>
          </r>
        </is>
      </c>
      <c r="C264" s="9" t="inlineStr">
        <is>
          <r>
            <t xml:space="preserve">REGULARIZAÇÃO E COMPACTAÇÃO DE SUBLEITO DE SOLO PREDOMINANTEMENTE ARGILOSO, PARA OBRAS DE CONSTRUÇÃO DE PAVIMENTOS. AF_09/2024</t>
          </r>
        </is>
      </c>
      <c r="D264" s="8" t="inlineStr">
        <is>
          <r>
            <t xml:space="preserve">SINAPI</t>
          </r>
        </is>
      </c>
      <c r="E264" s="8" t="inlineStr">
        <is>
          <r>
            <t xml:space="preserve">M2</t>
          </r>
        </is>
      </c>
      <c r="F264" s="10" t="n">
        <v>105.87</v>
      </c>
      <c r="G264" s="11" t="n">
        <v>3.35</v>
      </c>
      <c r="H264" s="12" t="n">
        <f>ROUND(ROUND(F264,2)*ROUND(G264,2),2)</f>
        <v>354.66</v>
      </c>
    </row>
    <row r="265" customHeight="0" bestFit="1" ht="32">
      <c r="A265" s="7" t="inlineStr">
        <is>
          <r>
            <t xml:space="preserve">10.1.3</t>
          </r>
        </is>
      </c>
      <c r="B265" s="8" t="inlineStr">
        <is>
          <r>
            <t xml:space="preserve">96396</t>
          </r>
        </is>
      </c>
      <c r="C265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265" s="8" t="inlineStr">
        <is>
          <r>
            <t xml:space="preserve">SINAPI</t>
          </r>
        </is>
      </c>
      <c r="E265" s="8" t="inlineStr">
        <is>
          <r>
            <t xml:space="preserve">M3</t>
          </r>
        </is>
      </c>
      <c r="F265" s="10" t="n">
        <v>12.7</v>
      </c>
      <c r="G265" s="11" t="n">
        <v>212.47</v>
      </c>
      <c r="H265" s="12" t="n">
        <f>ROUND(ROUND(F265,2)*ROUND(G265,2),2)</f>
        <v>2698.37</v>
      </c>
    </row>
    <row r="266" customHeight="0" bestFit="1" ht="32">
      <c r="A266" s="7" t="inlineStr">
        <is>
          <r>
            <t xml:space="preserve">10.1.4</t>
          </r>
        </is>
      </c>
      <c r="B266" s="8" t="inlineStr">
        <is>
          <r>
            <t xml:space="preserve">100974</t>
          </r>
        </is>
      </c>
      <c r="C266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66" s="8" t="inlineStr">
        <is>
          <r>
            <t xml:space="preserve">SINAPI</t>
          </r>
        </is>
      </c>
      <c r="E266" s="8" t="inlineStr">
        <is>
          <r>
            <t xml:space="preserve">M3</t>
          </r>
        </is>
      </c>
      <c r="F266" s="10" t="n">
        <v>41.71</v>
      </c>
      <c r="G266" s="11" t="n">
        <v>10.36</v>
      </c>
      <c r="H266" s="12" t="n">
        <f>ROUND(ROUND(F266,2)*ROUND(G266,2),2)</f>
        <v>432.12</v>
      </c>
    </row>
    <row r="267" customHeight="0" bestFit="1" ht="24">
      <c r="A267" s="7" t="inlineStr">
        <is>
          <r>
            <t xml:space="preserve">10.1.5</t>
          </r>
        </is>
      </c>
      <c r="B267" s="8" t="inlineStr">
        <is>
          <r>
            <t xml:space="preserve">95875</t>
          </r>
        </is>
      </c>
      <c r="C267" s="9" t="inlineStr">
        <is>
          <r>
            <t xml:space="preserve">TRANSPORTE COM CAMINHÃO BASCULANTE DE 10 M³, EM VIA URBANA PAVIMENTADA, DMT ATÉ 30 KM (UNIDADE: M3XKM). AF_07/2020</t>
          </r>
        </is>
      </c>
      <c r="D267" s="8" t="inlineStr">
        <is>
          <r>
            <t xml:space="preserve">SINAPI</t>
          </r>
        </is>
      </c>
      <c r="E267" s="8" t="inlineStr">
        <is>
          <r>
            <t xml:space="preserve">M3XKM</t>
          </r>
        </is>
      </c>
      <c r="F267" s="10" t="n">
        <v>616.01</v>
      </c>
      <c r="G267" s="11" t="n">
        <v>3.05</v>
      </c>
      <c r="H267" s="12" t="n">
        <f>ROUND(ROUND(F267,2)*ROUND(G267,2),2)</f>
        <v>1878.83</v>
      </c>
    </row>
    <row r="268" customHeight="1" ht="20">
      <c r="A268" s="5" t="inlineStr">
        <is>
          <r>
            <t xml:space="preserve">10.2</t>
          </r>
        </is>
      </c>
      <c r="B268" s="5" t="inlineStr">
        <is>
          <r>
            <t xml:space="preserve">PAVIMENTAÇÃO</t>
          </r>
        </is>
      </c>
      <c r="C268" s="5" t="inlineStr"/>
      <c r="D268" s="5" t="inlineStr"/>
      <c r="E268" s="5" t="inlineStr"/>
      <c r="F268" s="5" t="inlineStr"/>
      <c r="G268" s="5" t="inlineStr"/>
      <c r="H268" s="6" t="n">
        <f>ROUND(SUM(H269:H272),2)</f>
        <v>18874.67</v>
      </c>
    </row>
    <row r="269" customHeight="0" bestFit="1" ht="24">
      <c r="A269" s="7" t="inlineStr">
        <is>
          <r>
            <t xml:space="preserve">10.2.1</t>
          </r>
        </is>
      </c>
      <c r="B269" s="8" t="inlineStr">
        <is>
          <r>
            <t xml:space="preserve">CP-78472-PMSLM</t>
          </r>
        </is>
      </c>
      <c r="C269" s="9" t="inlineStr">
        <is>
          <r>
            <t xml:space="preserve">SERVICOS TOPOGRAFICOS PARA PAVIMENTACAO, INCLUSIVE NOTA DE SERVICOS, ACOMPANHAMENTO E GREIDE (FONTE: SINAPI - PE - 2020/01 - 78472)</t>
          </r>
        </is>
      </c>
      <c r="D269" s="8" t="inlineStr">
        <is>
          <r>
            <t xml:space="preserve">Composições Próprias</t>
          </r>
        </is>
      </c>
      <c r="E269" s="8" t="inlineStr">
        <is>
          <r>
            <t xml:space="preserve">M2</t>
          </r>
        </is>
      </c>
      <c r="F269" s="10" t="n">
        <v>105.87</v>
      </c>
      <c r="G269" s="11" t="n">
        <v>0.53</v>
      </c>
      <c r="H269" s="12" t="n">
        <f>ROUND(ROUND(F269,2)*ROUND(G269,2),2)</f>
        <v>56.11</v>
      </c>
    </row>
    <row r="270" customHeight="0" bestFit="1" ht="32">
      <c r="A270" s="7" t="inlineStr">
        <is>
          <r>
            <t xml:space="preserve">10.2.2</t>
          </r>
        </is>
      </c>
      <c r="B270" s="8" t="inlineStr">
        <is>
          <r>
            <t xml:space="preserve">94273</t>
          </r>
        </is>
      </c>
      <c r="C270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70" s="8" t="inlineStr">
        <is>
          <r>
            <t xml:space="preserve">SINAPI</t>
          </r>
        </is>
      </c>
      <c r="E270" s="8" t="inlineStr">
        <is>
          <r>
            <t xml:space="preserve">M</t>
          </r>
        </is>
      </c>
      <c r="F270" s="10" t="n">
        <v>67.22</v>
      </c>
      <c r="G270" s="11" t="n">
        <v>63.66</v>
      </c>
      <c r="H270" s="12" t="n">
        <f>ROUND(ROUND(F270,2)*ROUND(G270,2),2)</f>
        <v>4279.23</v>
      </c>
    </row>
    <row r="271" customHeight="0" bestFit="1" ht="24">
      <c r="A271" s="7" t="inlineStr">
        <is>
          <r>
            <t xml:space="preserve">10.2.3</t>
          </r>
        </is>
      </c>
      <c r="B271" s="8" t="inlineStr">
        <is>
          <r>
            <t xml:space="preserve">101169</t>
          </r>
        </is>
      </c>
      <c r="C271" s="9" t="inlineStr">
        <is>
          <r>
            <t xml:space="preserve">EXECUÇÃO DE PAVIMENTO EM PARALELEPÍPEDOS, REJUNTAMENTO COM ARGAMASSA TRAÇO 1:3 (CIMENTO E AREIA). AF_05/2020</t>
          </r>
        </is>
      </c>
      <c r="D271" s="8" t="inlineStr">
        <is>
          <r>
            <t xml:space="preserve">SINAPI</t>
          </r>
        </is>
      </c>
      <c r="E271" s="8" t="inlineStr">
        <is>
          <r>
            <t xml:space="preserve">M2</t>
          </r>
        </is>
      </c>
      <c r="F271" s="10" t="n">
        <v>105.87</v>
      </c>
      <c r="G271" s="11" t="n">
        <v>110.43</v>
      </c>
      <c r="H271" s="12" t="n">
        <f>ROUND(ROUND(F271,2)*ROUND(G271,2),2)</f>
        <v>11691.22</v>
      </c>
    </row>
    <row r="272" customHeight="0" bestFit="1" ht="24">
      <c r="A272" s="7" t="inlineStr">
        <is>
          <r>
            <t xml:space="preserve">10.2.4</t>
          </r>
        </is>
      </c>
      <c r="B272" s="8" t="inlineStr">
        <is>
          <r>
            <t xml:space="preserve">94287</t>
          </r>
        </is>
      </c>
      <c r="C272" s="9" t="inlineStr">
        <is>
          <r>
            <t xml:space="preserve">EXECUÇÃO DE SARJETA DE CONCRETO USINADO, MOLDADA IN LOCO EM TRECHO RETO, 30 CM BASE X 10 CM ALTURA. AF_01/2024</t>
          </r>
        </is>
      </c>
      <c r="D272" s="8" t="inlineStr">
        <is>
          <r>
            <t xml:space="preserve">SINAPI</t>
          </r>
        </is>
      </c>
      <c r="E272" s="8" t="inlineStr">
        <is>
          <r>
            <t xml:space="preserve">M</t>
          </r>
        </is>
      </c>
      <c r="F272" s="10" t="n">
        <v>67.22</v>
      </c>
      <c r="G272" s="11" t="n">
        <v>42.37</v>
      </c>
      <c r="H272" s="12" t="n">
        <f>ROUND(ROUND(F272,2)*ROUND(G272,2),2)</f>
        <v>2848.11</v>
      </c>
    </row>
    <row r="273" customHeight="1" ht="20">
      <c r="A273" s="5" t="inlineStr">
        <is>
          <r>
            <t xml:space="preserve">10.3</t>
          </r>
        </is>
      </c>
      <c r="B273" s="5" t="inlineStr">
        <is>
          <r>
            <t xml:space="preserve">DRENAGEM</t>
          </r>
        </is>
      </c>
      <c r="C273" s="5" t="inlineStr"/>
      <c r="D273" s="5" t="inlineStr"/>
      <c r="E273" s="5" t="inlineStr"/>
      <c r="F273" s="5" t="inlineStr"/>
      <c r="G273" s="5" t="inlineStr"/>
      <c r="H273" s="6" t="n">
        <f>ROUND(SUM(H274:H276),2)</f>
        <v>5342.41</v>
      </c>
    </row>
    <row r="274" customHeight="0" bestFit="1" ht="32">
      <c r="A274" s="7" t="inlineStr">
        <is>
          <r>
            <t xml:space="preserve">10.3.1</t>
          </r>
        </is>
      </c>
      <c r="B274" s="8" t="inlineStr">
        <is>
          <r>
            <t xml:space="preserve">99260</t>
          </r>
        </is>
      </c>
      <c r="C274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74" s="8" t="inlineStr">
        <is>
          <r>
            <t xml:space="preserve">SINAPI</t>
          </r>
        </is>
      </c>
      <c r="E274" s="8" t="inlineStr">
        <is>
          <r>
            <t xml:space="preserve">UN</t>
          </r>
        </is>
      </c>
      <c r="F274" s="10" t="n">
        <v>3.0</v>
      </c>
      <c r="G274" s="11" t="n">
        <v>564.53</v>
      </c>
      <c r="H274" s="12" t="n">
        <f>ROUND(ROUND(F274,2)*ROUND(G274,2),2)</f>
        <v>1693.59</v>
      </c>
    </row>
    <row r="275" customHeight="0" bestFit="1" ht="24">
      <c r="A275" s="7" t="inlineStr">
        <is>
          <r>
            <t xml:space="preserve">10.3.2</t>
          </r>
        </is>
      </c>
      <c r="B275" s="8" t="inlineStr">
        <is>
          <r>
            <t xml:space="preserve">104166</t>
          </r>
        </is>
      </c>
      <c r="C275" s="9" t="inlineStr">
        <is>
          <r>
            <t xml:space="preserve">TUBO PVC, SÉRIE R, ÁGUA PLUVIAL, DN 150 MM, FORNECIDO E INSTALADO EM RAMAL DE ENCAMINHAMENTO. AF_06/2022</t>
          </r>
        </is>
      </c>
      <c r="D275" s="8" t="inlineStr">
        <is>
          <r>
            <t xml:space="preserve">SINAPI</t>
          </r>
        </is>
      </c>
      <c r="E275" s="8" t="inlineStr">
        <is>
          <r>
            <t xml:space="preserve">M</t>
          </r>
        </is>
      </c>
      <c r="F275" s="10" t="n">
        <v>36.0</v>
      </c>
      <c r="G275" s="11" t="n">
        <v>78.31</v>
      </c>
      <c r="H275" s="12" t="n">
        <f>ROUND(ROUND(F275,2)*ROUND(G275,2),2)</f>
        <v>2819.16</v>
      </c>
    </row>
    <row r="276" customHeight="0" bestFit="1" ht="20">
      <c r="A276" s="7" t="inlineStr">
        <is>
          <r>
            <t xml:space="preserve">10.3.3</t>
          </r>
        </is>
      </c>
      <c r="B276" s="8" t="inlineStr">
        <is>
          <r>
            <t xml:space="preserve">93358</t>
          </r>
        </is>
      </c>
      <c r="C276" s="9" t="inlineStr">
        <is>
          <r>
            <t xml:space="preserve">ESCAVAÇÃO MANUAL DE VALA. AF_09/2024</t>
          </r>
        </is>
      </c>
      <c r="D276" s="8" t="inlineStr">
        <is>
          <r>
            <t xml:space="preserve">SINAPI</t>
          </r>
        </is>
      </c>
      <c r="E276" s="8" t="inlineStr">
        <is>
          <r>
            <t xml:space="preserve">M3</t>
          </r>
        </is>
      </c>
      <c r="F276" s="10" t="n">
        <v>7.2</v>
      </c>
      <c r="G276" s="11" t="n">
        <v>115.23</v>
      </c>
      <c r="H276" s="12" t="n">
        <f>ROUND(ROUND(F276,2)*ROUND(G276,2),2)</f>
        <v>829.66</v>
      </c>
    </row>
    <row r="277" customHeight="1" ht="20">
      <c r="A277" s="5" t="inlineStr">
        <is>
          <r>
            <t xml:space="preserve">10.4</t>
          </r>
        </is>
      </c>
      <c r="B277" s="5" t="inlineStr">
        <is>
          <r>
            <t xml:space="preserve">SINALIZAÇÃO</t>
          </r>
        </is>
      </c>
      <c r="C277" s="5" t="inlineStr"/>
      <c r="D277" s="5" t="inlineStr"/>
      <c r="E277" s="5" t="inlineStr"/>
      <c r="F277" s="5" t="inlineStr"/>
      <c r="G277" s="5" t="inlineStr"/>
      <c r="H277" s="6" t="n">
        <f>ROUND(SUM(H278:H279),2)</f>
        <v>495.38</v>
      </c>
    </row>
    <row r="278" customHeight="0" bestFit="1" ht="20">
      <c r="A278" s="7" t="inlineStr">
        <is>
          <r>
            <t xml:space="preserve">10.4.1</t>
          </r>
        </is>
      </c>
      <c r="B278" s="8" t="inlineStr">
        <is>
          <r>
            <t xml:space="preserve">CP-S02555-PMSLM</t>
          </r>
        </is>
      </c>
      <c r="C278" s="9" t="inlineStr">
        <is>
          <r>
            <t xml:space="preserve">PLACA 20X45 CM EM CHAPA ESMALTADA PARA IDENTIFICAÇÃO DE LOGRADOUROS</t>
          </r>
        </is>
      </c>
      <c r="D278" s="8" t="inlineStr">
        <is>
          <r>
            <t xml:space="preserve">Composições Próprias</t>
          </r>
        </is>
      </c>
      <c r="E278" s="8" t="inlineStr">
        <is>
          <r>
            <t xml:space="preserve">UN</t>
          </r>
        </is>
      </c>
      <c r="F278" s="10" t="n">
        <v>2.0</v>
      </c>
      <c r="G278" s="11" t="n">
        <v>172.74</v>
      </c>
      <c r="H278" s="12" t="n">
        <f>ROUND(ROUND(F278,2)*ROUND(G278,2),2)</f>
        <v>345.48</v>
      </c>
    </row>
    <row r="279" customHeight="0" bestFit="1" ht="20">
      <c r="A279" s="7" t="inlineStr">
        <is>
          <r>
            <t xml:space="preserve">10.4.2</t>
          </r>
        </is>
      </c>
      <c r="B279" s="8" t="inlineStr">
        <is>
          <r>
            <t xml:space="preserve">102498</t>
          </r>
        </is>
      </c>
      <c r="C279" s="9" t="inlineStr">
        <is>
          <r>
            <t xml:space="preserve">PINTURA DE MEIO-FIO COM TINTA BRANCA A BASE DE CAL (CAIAÇÃO). AF_05/2021</t>
          </r>
        </is>
      </c>
      <c r="D279" s="8" t="inlineStr">
        <is>
          <r>
            <t xml:space="preserve">SINAPI</t>
          </r>
        </is>
      </c>
      <c r="E279" s="8" t="inlineStr">
        <is>
          <r>
            <t xml:space="preserve">M</t>
          </r>
        </is>
      </c>
      <c r="F279" s="10" t="n">
        <v>67.22</v>
      </c>
      <c r="G279" s="11" t="n">
        <v>2.23</v>
      </c>
      <c r="H279" s="12" t="n">
        <f>ROUND(ROUND(F279,2)*ROUND(G279,2),2)</f>
        <v>149.9</v>
      </c>
    </row>
    <row r="280" customHeight="1" ht="15">
      <c r="A280" s="2" t="inlineStr"/>
      <c r="B280" s="2" t="inlineStr"/>
      <c r="C280" s="2" t="inlineStr"/>
      <c r="D280" s="2" t="inlineStr"/>
      <c r="E280" s="2" t="inlineStr"/>
      <c r="F280" s="13" t="inlineStr">
        <is>
          <r>
            <t xml:space="preserve">VALOR TOTAL:</t>
          </r>
        </is>
      </c>
      <c r="G280" s="13" t="inlineStr"/>
      <c r="H280" s="6" t="n">
        <f>H4+H6+H9+H38+H69+H95+H136+H169+H223+H261</f>
        <v>2077503.31</v>
      </c>
    </row>
    <row r="281" customHeight="1" ht="15">
      <c r="A281" s="3" t="inlineStr">
        <is>
          <r>
            <t xml:space="preserve">Dois Milhões Setenta e Sete Mil Quinhentos e Três reais e Trinta e Um centavos</t>
          </r>
        </is>
      </c>
      <c r="B281" s="3" t="inlineStr"/>
      <c r="C281" s="3" t="inlineStr"/>
      <c r="D281" s="3" t="inlineStr"/>
      <c r="E281" s="3" t="inlineStr"/>
      <c r="F281" s="3" t="inlineStr"/>
      <c r="G281" s="3" t="inlineStr"/>
      <c r="H281" s="3" t="inlineStr"/>
    </row>
  </sheetData>
  <mergeCells>
    <mergeCell ref="A1:H1"/>
    <mergeCell ref="B2:G2"/>
    <mergeCell ref="B4:G4"/>
    <mergeCell ref="B6:G6"/>
    <mergeCell ref="B9:G9"/>
    <mergeCell ref="B10:G10"/>
    <mergeCell ref="B12:G12"/>
    <mergeCell ref="B18:G18"/>
    <mergeCell ref="B26:G26"/>
    <mergeCell ref="B29:G29"/>
    <mergeCell ref="B35:G35"/>
    <mergeCell ref="B38:G38"/>
    <mergeCell ref="B39:G39"/>
    <mergeCell ref="B46:G46"/>
    <mergeCell ref="B50:G50"/>
    <mergeCell ref="B55:G55"/>
    <mergeCell ref="B58:G58"/>
    <mergeCell ref="B66:G66"/>
    <mergeCell ref="B69:G69"/>
    <mergeCell ref="B70:G70"/>
    <mergeCell ref="B77:G77"/>
    <mergeCell ref="B84:G84"/>
    <mergeCell ref="B87:G87"/>
    <mergeCell ref="B92:G92"/>
    <mergeCell ref="B95:G95"/>
    <mergeCell ref="B96:G96"/>
    <mergeCell ref="B102:G102"/>
    <mergeCell ref="B108:G108"/>
    <mergeCell ref="B119:G119"/>
    <mergeCell ref="B125:G125"/>
    <mergeCell ref="B128:G128"/>
    <mergeCell ref="B133:G133"/>
    <mergeCell ref="B136:G136"/>
    <mergeCell ref="B137:G137"/>
    <mergeCell ref="B143:G143"/>
    <mergeCell ref="B149:G149"/>
    <mergeCell ref="B158:G158"/>
    <mergeCell ref="B161:G161"/>
    <mergeCell ref="B166:G166"/>
    <mergeCell ref="B169:G169"/>
    <mergeCell ref="B170:G170"/>
    <mergeCell ref="B176:G176"/>
    <mergeCell ref="B182:G182"/>
    <mergeCell ref="B188:G188"/>
    <mergeCell ref="B195:G195"/>
    <mergeCell ref="B201:G201"/>
    <mergeCell ref="B204:G204"/>
    <mergeCell ref="B210:G210"/>
    <mergeCell ref="B220:G220"/>
    <mergeCell ref="B223:G223"/>
    <mergeCell ref="B224:G224"/>
    <mergeCell ref="B232:G232"/>
    <mergeCell ref="B239:G239"/>
    <mergeCell ref="B242:G242"/>
    <mergeCell ref="B247:G247"/>
    <mergeCell ref="B258:G258"/>
    <mergeCell ref="B261:G261"/>
    <mergeCell ref="B262:G262"/>
    <mergeCell ref="B268:G268"/>
    <mergeCell ref="B273:G273"/>
    <mergeCell ref="B277:G277"/>
    <mergeCell ref="F280:G280"/>
    <mergeCell ref="A281:H281"/>
  </mergeCells>
  <pageMargins left="0.5" right="0.5" top="0.5" bottom="0.5" header="0.0" footer="0.0"/>
  <pageSetup orientation="portrait" paperSize="9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